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D66E124-77C5-4AD6-AA52-74156FB88F56}" xr6:coauthVersionLast="47" xr6:coauthVersionMax="47" xr10:uidLastSave="{00000000-0000-0000-0000-000000000000}"/>
  <bookViews>
    <workbookView xWindow="-120" yWindow="-120" windowWidth="29040" windowHeight="15840" activeTab="2" xr2:uid="{00000000-000D-0000-FFFF-FFFF00000000}"/>
  </bookViews>
  <sheets>
    <sheet name="Cover" sheetId="8" r:id="rId1"/>
    <sheet name="PREAMBLES" sheetId="1" r:id="rId2"/>
    <sheet name="MECH BOQ" sheetId="3" r:id="rId3"/>
  </sheets>
  <definedNames>
    <definedName name="NWC" localSheetId="0">{#N/A,#N/A,FALSE,"AFR-ELC"}</definedName>
    <definedName name="NWC">{#N/A,#N/A,FALSE,"AFR-ELC"}</definedName>
    <definedName name="_xlnm.Print_Area" localSheetId="0">Cover!$A$1:$I$46</definedName>
    <definedName name="_xlnm.Print_Area" localSheetId="2">'MECH BOQ'!$A$1:$F$334</definedName>
    <definedName name="_xlnm.Print_Area" localSheetId="1">PREAMBLES!$A$1:$B$71</definedName>
    <definedName name="_xlnm.Print_Titles" localSheetId="2">'MECH BOQ'!$1:$2</definedName>
    <definedName name="_xlnm.Print_Titles" localSheetId="1">PREAMBLES!$1:$5</definedName>
    <definedName name="wrn.AFRIBANK._.ELECTRICAL._.BILL._.by._.Effiong._.A.._.Uko." localSheetId="0">{#N/A,#N/A,FALSE,"AFR-ELC"}</definedName>
    <definedName name="wrn.AFRIBANK._.ELECTRICAL._.BILL._.by._.Effiong._.A.._.Uko.">{#N/A,#N/A,FALSE,"AFR-ELC"}</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5" i="3" l="1"/>
  <c r="B105" i="3"/>
  <c r="F67" i="3"/>
  <c r="F131" i="3"/>
  <c r="F129" i="3"/>
  <c r="F119" i="3"/>
  <c r="F111" i="3"/>
  <c r="F124" i="3"/>
  <c r="F252" i="3"/>
  <c r="F244" i="3"/>
  <c r="F242" i="3"/>
  <c r="F248" i="3"/>
  <c r="F246" i="3"/>
  <c r="F240" i="3"/>
  <c r="F238" i="3"/>
  <c r="F234" i="3"/>
  <c r="F232" i="3"/>
  <c r="F230" i="3"/>
  <c r="F226" i="3"/>
  <c r="F224" i="3"/>
  <c r="F228" i="3"/>
  <c r="F222" i="3"/>
  <c r="F191" i="3"/>
  <c r="F213" i="3"/>
  <c r="F187" i="3"/>
  <c r="F185" i="3"/>
  <c r="F179" i="3"/>
  <c r="F177" i="3"/>
  <c r="F175" i="3"/>
  <c r="F173" i="3"/>
  <c r="F171" i="3"/>
  <c r="F169" i="3"/>
  <c r="F163" i="3"/>
  <c r="F80" i="3"/>
  <c r="F48" i="3"/>
  <c r="F46" i="3"/>
  <c r="F44" i="3"/>
  <c r="F63" i="3"/>
  <c r="F33" i="3"/>
  <c r="F29" i="3"/>
  <c r="F25" i="3"/>
  <c r="F23" i="3"/>
  <c r="F19" i="3"/>
  <c r="F17" i="3"/>
  <c r="F12" i="3"/>
  <c r="F10" i="3"/>
  <c r="F201" i="3"/>
  <c r="F199" i="3"/>
  <c r="F117" i="3" l="1"/>
  <c r="F115" i="3"/>
  <c r="B264" i="3"/>
  <c r="F211" i="3"/>
  <c r="F209" i="3" s="1"/>
  <c r="F113" i="3"/>
  <c r="F109" i="3"/>
  <c r="F153" i="3" l="1"/>
  <c r="F266" i="3" s="1"/>
  <c r="F73" i="3"/>
  <c r="B268" i="3"/>
  <c r="B266" i="3"/>
  <c r="F82" i="3"/>
  <c r="B281" i="3" l="1"/>
  <c r="B279" i="3"/>
  <c r="B277" i="3"/>
  <c r="B275" i="3"/>
  <c r="F217" i="3" l="1"/>
  <c r="F215" i="3"/>
  <c r="F261" i="3" l="1"/>
  <c r="F268" i="3" s="1"/>
  <c r="F54" i="3"/>
  <c r="F71" i="3" l="1"/>
  <c r="F37" i="3" l="1"/>
  <c r="F78" i="3" l="1"/>
  <c r="F59" i="3"/>
  <c r="F41" i="3"/>
  <c r="F39" i="3"/>
  <c r="F49" i="3" l="1"/>
  <c r="F99" i="3"/>
  <c r="F264" i="3" s="1"/>
  <c r="F334" i="3" l="1"/>
</calcChain>
</file>

<file path=xl/sharedStrings.xml><?xml version="1.0" encoding="utf-8"?>
<sst xmlns="http://schemas.openxmlformats.org/spreadsheetml/2006/main" count="285" uniqueCount="159">
  <si>
    <t xml:space="preserve"> VOLUME 15 - MECHANICAL PREAMBLES</t>
  </si>
  <si>
    <t>ITEM</t>
  </si>
  <si>
    <t>DESCRIPTION</t>
  </si>
  <si>
    <t>PREAMBLES</t>
  </si>
  <si>
    <t>The Contractor shall furnish all the material, execute all the works necessary to the final accomplishment of the site according to the specifications and drawings. All secondary materials and accessories not mentioned in the bill of quantities shall also be supplied without any extra changes.</t>
  </si>
  <si>
    <t xml:space="preserve">The drawings and equipment schedules supplied are primary and necessary for the establishment of the tender documents only. The characteristics of the equipment to be verified by the contractor according to the site conditions. </t>
  </si>
  <si>
    <t>The price of each item shall include, the supply, the transport, the handling, the          installation, the fittings, the accessories, the testing &amp; balancing and the final delivery in good working order of the item.</t>
  </si>
  <si>
    <t>All jobs shall be done according to the trade skill and rules and shall respect all relative codes and specifications even though it is not mentioned for each specific item</t>
  </si>
  <si>
    <t>The weight of the duct is indicative only. The final and accurate quantities will be evaluated after the complete installation of the system depending on what is actually installed.</t>
  </si>
  <si>
    <t>The lengths of the pipes indicated are not final. The final and accurate quantities will be evaluated after the complete installation of the system depending on what is actually installed.</t>
  </si>
  <si>
    <t>The contractor is responsible for the necessary coordination needed with the other contractors, no reclamation or price increases will be accepted.</t>
  </si>
  <si>
    <t>The contractor is responsible for the equipment, the tools and the material storage on site. All materials and equipment shall be kept clean and defect free until the installation time and will be properly protected after-wards.</t>
  </si>
  <si>
    <t>1.10</t>
  </si>
  <si>
    <t>The contractor shall present a list of all his workers and an insurance policy that protects them against work accidents as well as personal accidents.</t>
  </si>
  <si>
    <t>1.11</t>
  </si>
  <si>
    <t>In case of the refusal of any work done, the contractor will promptly change, at his own expenses, the work in question, under the engineer’s instructions and supervision.</t>
  </si>
  <si>
    <t>1.12</t>
  </si>
  <si>
    <t>No material or equipment can be installed without the engineer’s prior consent.</t>
  </si>
  <si>
    <t>1.13</t>
  </si>
  <si>
    <t xml:space="preserve">The contractor shall present to the engineer a work schedule showing all the starting and ending dates of each section of the work. A penalty, agreed upon, will be paid for any delay.     </t>
  </si>
  <si>
    <t>1.14</t>
  </si>
  <si>
    <t>If the contractor fails to continue the job, he will be replaced immediately and all relevant expenses and extra money paid will be at his charge.</t>
  </si>
  <si>
    <t>1.15</t>
  </si>
  <si>
    <t>All the prices submitted are final, no reclamation or price increases will be accepted.</t>
  </si>
  <si>
    <t>The contractor is responsible for keeping the site free of debris, empty boxes, cartons, etc... that may have originated from his work.</t>
  </si>
  <si>
    <t>The supply of the sanitary fixtures and the chrome hardware are not included in the sub-contractor’s pricing. However, the prices of the installation of these items with the related accessories is included.</t>
  </si>
  <si>
    <t>All water supply &amp; drainage pipes within a bathroom or kitchen (water supply pipes embedded in walls) are not measured and should not be paid on a linear meter basis. They are included in the rates of the related sanitary fixtures.</t>
  </si>
  <si>
    <t>QTY</t>
  </si>
  <si>
    <t>UNIT</t>
  </si>
  <si>
    <t>A</t>
  </si>
  <si>
    <t>B</t>
  </si>
  <si>
    <t>C</t>
  </si>
  <si>
    <t>D</t>
  </si>
  <si>
    <t>E</t>
  </si>
  <si>
    <t>F</t>
  </si>
  <si>
    <t>G</t>
  </si>
  <si>
    <t>U</t>
  </si>
  <si>
    <t>m</t>
  </si>
  <si>
    <t>Plumbing Works</t>
  </si>
  <si>
    <t>WATER DISTRIBUTION PIPING</t>
  </si>
  <si>
    <t>SANITARY PIPE  WORK AND RAIN WATER SYSTEM</t>
  </si>
  <si>
    <t>Ditto, 75mm diameter (3").</t>
  </si>
  <si>
    <t>Ditto, 110mm diameter (4").</t>
  </si>
  <si>
    <t>DRAINAGE &amp; VENT SYSTEMS</t>
  </si>
  <si>
    <t>Floor drain, 75mm diameter (3").</t>
  </si>
  <si>
    <t>U.P.</t>
  </si>
  <si>
    <t>T.P.</t>
  </si>
  <si>
    <t>FANS</t>
  </si>
  <si>
    <t>Supply and installation of  fans, with all controls as shown on schedules of equipments and electrical connection, antivibration pads, and all necessary accessories.</t>
  </si>
  <si>
    <t>Ceiling Clean Out, 110mm diameter (4")</t>
  </si>
  <si>
    <t>SANITARY FIXTURES</t>
  </si>
  <si>
    <t>Installation only of sanitary fixtures and mixers  including water connections, drain pipes up to floor drain/clean out, embedded vent pipes inside wet area, waste fittings, angle valves and accessories, all connection of piping to the fixture inside the toilet and bathroom is installation and also supply of material with accessories.</t>
  </si>
  <si>
    <t>TOTAL - MECHANICAL PLUMBING WORKS, CARRIED TO  SUMMARY</t>
  </si>
  <si>
    <r>
      <rPr>
        <b/>
        <sz val="16"/>
        <rFont val="Arial Narrow"/>
        <family val="2"/>
      </rPr>
      <t>UPVC Floor drain</t>
    </r>
    <r>
      <rPr>
        <sz val="16"/>
        <rFont val="Arial Narrow"/>
        <family val="2"/>
      </rPr>
      <t xml:space="preserve"> with chrome grated cover with heavy duty removable strainer, 50mm minimum water seal including adjustable leveling collar connection similar to</t>
    </r>
    <r>
      <rPr>
        <b/>
        <sz val="16"/>
        <rFont val="Arial Narrow"/>
        <family val="2"/>
      </rPr>
      <t xml:space="preserve"> REDI</t>
    </r>
    <r>
      <rPr>
        <sz val="16"/>
        <rFont val="Arial Narrow"/>
        <family val="2"/>
      </rPr>
      <t xml:space="preserve"> or  equivalent.</t>
    </r>
  </si>
  <si>
    <t>The price of each item shall include the testing and a one year warranty against material failure and/or poor workmanship</t>
  </si>
  <si>
    <t>Valve, 25mm diameter (1").</t>
  </si>
  <si>
    <t>Pipe, 25mm diameter (3/4").</t>
  </si>
  <si>
    <r>
      <rPr>
        <b/>
        <sz val="16"/>
        <rFont val="Arial Narrow"/>
        <family val="2"/>
      </rPr>
      <t>LAVATORY</t>
    </r>
    <r>
      <rPr>
        <sz val="16"/>
        <rFont val="Arial Narrow"/>
        <family val="2"/>
      </rPr>
      <t>,  with mixer, angle valves, pop up waste fitting, bottle trap with wall flange, soap holder and toilet rail.</t>
    </r>
  </si>
  <si>
    <t>R00</t>
  </si>
  <si>
    <t>REV  0</t>
  </si>
  <si>
    <t>Bill of Quantities</t>
  </si>
  <si>
    <t xml:space="preserve">                  </t>
  </si>
  <si>
    <t xml:space="preserve">MECHANICAL </t>
  </si>
  <si>
    <t>Bill of quantities and drawings shall be read as one entity and each document completes the others.</t>
  </si>
  <si>
    <t xml:space="preserve"> VOLUME 15 - MECHANICAL BOQ</t>
  </si>
  <si>
    <t>PLUMBING</t>
  </si>
  <si>
    <t>VAC</t>
  </si>
  <si>
    <t>Condensate drain pipes</t>
  </si>
  <si>
    <t>Pipe, 32 mm diameter(1").</t>
  </si>
  <si>
    <t xml:space="preserve"> FIRE</t>
  </si>
  <si>
    <t>Outdoor Unit</t>
  </si>
  <si>
    <t>Indoor Units</t>
  </si>
  <si>
    <t>Centrifugal Inline Fans</t>
  </si>
  <si>
    <t>METAL DUCTS</t>
  </si>
  <si>
    <t>Duct construction to be done according to "SMACNA" duct construction standards</t>
  </si>
  <si>
    <t>Kg</t>
  </si>
  <si>
    <r>
      <t>Supply and installation of</t>
    </r>
    <r>
      <rPr>
        <b/>
        <sz val="16"/>
        <rFont val="Arial Narrow"/>
        <family val="2"/>
      </rPr>
      <t xml:space="preserve"> fiber glass insulation for supply and return</t>
    </r>
    <r>
      <rPr>
        <sz val="16"/>
        <rFont val="Arial Narrow"/>
        <family val="2"/>
      </rPr>
      <t xml:space="preserve"> air ductwork including vapor barrier, belts and all necessary accessories.</t>
    </r>
  </si>
  <si>
    <t>m2</t>
  </si>
  <si>
    <t>TOTAL - MECHANICAL FIRE WORKS, CARRIED TO  SUMMARY</t>
  </si>
  <si>
    <t>TOTAL - MECHANICAL WORKS, CARRIED TO  SUMMARY</t>
  </si>
  <si>
    <t>Pipe, 50mm diameter (2").</t>
  </si>
  <si>
    <r>
      <t>Flush valve vitreous china</t>
    </r>
    <r>
      <rPr>
        <b/>
        <sz val="16"/>
        <rFont val="Arial Narrow"/>
        <family val="2"/>
      </rPr>
      <t xml:space="preserve"> WATER CLOSET</t>
    </r>
    <r>
      <rPr>
        <sz val="16"/>
        <rFont val="Arial Narrow"/>
        <family val="2"/>
      </rPr>
      <t>, with exposed tank, complete with all fittings and accessories, angle valve and paper holder.</t>
    </r>
  </si>
  <si>
    <r>
      <rPr>
        <b/>
        <sz val="16"/>
        <rFont val="Arial Narrow"/>
        <family val="2"/>
      </rPr>
      <t xml:space="preserve">TRIPLE LAYER SOUND PROOF UPVC </t>
    </r>
    <r>
      <rPr>
        <sz val="16"/>
        <rFont val="Arial Narrow"/>
        <family val="2"/>
      </rPr>
      <t xml:space="preserve">pipes as per European Standard </t>
    </r>
    <r>
      <rPr>
        <b/>
        <sz val="16"/>
        <rFont val="Arial Narrow"/>
        <family val="2"/>
      </rPr>
      <t>for drainage soil and waste and vent systems and rain water system</t>
    </r>
    <r>
      <rPr>
        <sz val="16"/>
        <rFont val="Arial Narrow"/>
        <family val="2"/>
      </rPr>
      <t xml:space="preserve"> with elastomere joint socket complete including fittings, expansion fittings, antivibration hangers and supports similar to </t>
    </r>
    <r>
      <rPr>
        <b/>
        <sz val="16"/>
        <rFont val="Arial Narrow"/>
        <family val="2"/>
      </rPr>
      <t>REDI</t>
    </r>
    <r>
      <rPr>
        <sz val="16"/>
        <rFont val="Arial Narrow"/>
        <family val="2"/>
      </rPr>
      <t xml:space="preserve"> or equivalent all to the approval of the Engineer, all as specified and shown on drawings. </t>
    </r>
  </si>
  <si>
    <t>Pressure PVC triple layer soundproof for Condensate pipes with 9 mm thermobreak insulations including cleanout.</t>
  </si>
  <si>
    <t>Ceiling Clean Out, 50mm diameter (2")</t>
  </si>
  <si>
    <t>KMC PROJECT</t>
  </si>
  <si>
    <t>Sprinkler Systems</t>
  </si>
  <si>
    <t>Supply and install sprinklers with all needed accessories.</t>
  </si>
  <si>
    <r>
      <t xml:space="preserve">Supply and installation of 13 mm </t>
    </r>
    <r>
      <rPr>
        <b/>
        <sz val="16"/>
        <rFont val="Arial Narrow"/>
        <family val="2"/>
      </rPr>
      <t>duct internal lining</t>
    </r>
    <r>
      <rPr>
        <sz val="16"/>
        <rFont val="Arial Narrow"/>
        <family val="2"/>
      </rPr>
      <t>, Density 24Kg/m3 with facing made from strong and durable woven glass fabric with proper fasteners</t>
    </r>
  </si>
  <si>
    <t>Sprinkler type pendant (quick response type)</t>
  </si>
  <si>
    <t>GHAZIR - LEBANON</t>
  </si>
  <si>
    <t>TOTAL - MECHANICAL VAC WORKS, CARRIED TO  SUMMARY</t>
  </si>
  <si>
    <t>TO COLLECTION</t>
  </si>
  <si>
    <t>GATE VALVES (BRASS OR BRONZE):</t>
  </si>
  <si>
    <t>Valve, 40mm diameter (1"1/2).</t>
  </si>
  <si>
    <r>
      <t xml:space="preserve">Supply and installation of </t>
    </r>
    <r>
      <rPr>
        <b/>
        <sz val="16"/>
        <rFont val="Arial Narrow"/>
        <family val="2"/>
      </rPr>
      <t>polypropylene random copolymer with  glass fiber reinforcement (PPR-FG)</t>
    </r>
    <r>
      <rPr>
        <sz val="16"/>
        <rFont val="Arial Narrow"/>
        <family val="2"/>
      </rPr>
      <t xml:space="preserve">  pipes , including fittings, expansion fittings, supports and accessories for </t>
    </r>
    <r>
      <rPr>
        <b/>
        <sz val="16"/>
        <rFont val="Arial Narrow"/>
        <family val="2"/>
      </rPr>
      <t xml:space="preserve">cold water </t>
    </r>
    <r>
      <rPr>
        <sz val="16"/>
        <rFont val="Arial Narrow"/>
        <family val="2"/>
      </rPr>
      <t>pipes, all as specified and shown on drawings</t>
    </r>
  </si>
  <si>
    <r>
      <t xml:space="preserve">Supply and installation of </t>
    </r>
    <r>
      <rPr>
        <b/>
        <sz val="16"/>
        <rFont val="Arial Narrow"/>
        <family val="2"/>
      </rPr>
      <t>polypropylene random copolymer with  glass fiber reinforcement (PPR-FG)</t>
    </r>
    <r>
      <rPr>
        <sz val="16"/>
        <rFont val="Arial Narrow"/>
        <family val="2"/>
      </rPr>
      <t xml:space="preserve">  pipes , including fittings, expansion fittings, supports and accessories for </t>
    </r>
    <r>
      <rPr>
        <b/>
        <sz val="16"/>
        <rFont val="Arial Narrow"/>
        <family val="2"/>
      </rPr>
      <t xml:space="preserve">hot water </t>
    </r>
    <r>
      <rPr>
        <sz val="16"/>
        <rFont val="Arial Narrow"/>
        <family val="2"/>
      </rPr>
      <t>pipes, all as specified and shown on drawings</t>
    </r>
  </si>
  <si>
    <r>
      <rPr>
        <b/>
        <sz val="16"/>
        <rFont val="Arial Narrow"/>
        <family val="2"/>
      </rPr>
      <t>STAINLESS STEEL DEEP BASIN SINK</t>
    </r>
    <r>
      <rPr>
        <sz val="16"/>
        <rFont val="Arial Narrow"/>
        <family val="2"/>
      </rPr>
      <t>,  with mixer, angle valves, pop up waste fitting, bottle trap with wall flange, soap holder and toilet rail.</t>
    </r>
  </si>
  <si>
    <t>The unit shall be heat pump, factory assembled and shall include, invertor driven compressors, high and low pressure switch compressor, over and under voltage protection, crankcase heater with full option remote digital controller all as specified and shown on drawings.</t>
  </si>
  <si>
    <t>Refrigerant copper pipes to be complete with pipe  fittings, and all  necessary accessories, insulated with 13 mm “Armaflex” or equivalent.</t>
  </si>
  <si>
    <t>Refrigerant type 410A</t>
  </si>
  <si>
    <t xml:space="preserve">Refnets </t>
  </si>
  <si>
    <t>Copper pipes for VRV</t>
  </si>
  <si>
    <t>M</t>
  </si>
  <si>
    <t>VRV-IU-PET-01</t>
  </si>
  <si>
    <t>VRV-IU-PET-02</t>
  </si>
  <si>
    <t>VRV-IU-PET-03</t>
  </si>
  <si>
    <t>VRV-OU-PET-01</t>
  </si>
  <si>
    <t>VARIABLE REFRIGERANT VOLUME (VRF) A/C UNITS</t>
  </si>
  <si>
    <t>DIRECT EXPANSION (DX) A/C UNITS</t>
  </si>
  <si>
    <t>Indoor/Outdoor Unit</t>
  </si>
  <si>
    <t>DX-IU/OU-PET-04</t>
  </si>
  <si>
    <t>Copper pipes for DX</t>
  </si>
  <si>
    <t>EAF-01 185 L/s 150 Pa</t>
  </si>
  <si>
    <t>EAF-02 60 L/s 150 Pa</t>
  </si>
  <si>
    <t>AIR HANDLING UNIT (AHU)</t>
  </si>
  <si>
    <t>AHU-BS3-PET-01</t>
  </si>
  <si>
    <t>CPVC Pipes for Sprinkler System</t>
  </si>
  <si>
    <t>Sprinklers (Bronze):</t>
  </si>
  <si>
    <t>DIFFUSERS, REGISTERS, AND GRILLES</t>
  </si>
  <si>
    <t>ESD 150x150</t>
  </si>
  <si>
    <t>ESD 200x200</t>
  </si>
  <si>
    <t>SSD 150x150</t>
  </si>
  <si>
    <t>SSD 225x225</t>
  </si>
  <si>
    <t>SSD 375x375</t>
  </si>
  <si>
    <t>RSD 150x150</t>
  </si>
  <si>
    <t>RSD 375x375</t>
  </si>
  <si>
    <t>VOLUME DAMPER</t>
  </si>
  <si>
    <t>150x150 mm</t>
  </si>
  <si>
    <t>200x200 mm</t>
  </si>
  <si>
    <t>450x250 mm</t>
  </si>
  <si>
    <t>400x300 mm</t>
  </si>
  <si>
    <t>225x225 mm</t>
  </si>
  <si>
    <t>375x375 mm</t>
  </si>
  <si>
    <t>NON RETURN DAMPER</t>
  </si>
  <si>
    <t xml:space="preserve">DN25 diameter </t>
  </si>
  <si>
    <t xml:space="preserve">DN80 diameter </t>
  </si>
  <si>
    <t xml:space="preserve">DN32 diameter </t>
  </si>
  <si>
    <t xml:space="preserve">DN40 diameter </t>
  </si>
  <si>
    <t>DN50 diameter</t>
  </si>
  <si>
    <t xml:space="preserve">DN65 diameter </t>
  </si>
  <si>
    <t>LS</t>
  </si>
  <si>
    <t>Supply and installation of a clean agent fire suppression system (FK 5-1-12), including two cylinders (one duty and one standby), complete with all necessary piping, valves, nozzles, manifold, switches, control panel, alarm gong, wiring, accessories, connections, motorized fire damper, and all associated works, in accordance with the specifications, drawings, and to the engineer's satisfaction.</t>
  </si>
  <si>
    <t>FIRE SUPPRESSION SYSTEM (FK 5-1-12)</t>
  </si>
  <si>
    <t>Clean agent fire suppression system (FK 5-1-12), featuring one 60 liters cylinder, for the Pet Scan room.</t>
  </si>
  <si>
    <t>Clean agent fire suppression system (FK 5-1-12), featuring one 20 liters cylinder, for the Control room.</t>
  </si>
  <si>
    <t>Ditto, 40mm diameter (1"1/4).</t>
  </si>
  <si>
    <t>Floor drain, 75mm diameter (3")</t>
  </si>
  <si>
    <r>
      <rPr>
        <b/>
        <sz val="16"/>
        <rFont val="Arial Narrow"/>
        <family val="2"/>
      </rPr>
      <t xml:space="preserve">TRIPLE LAYER SOUND PROOF UPVC </t>
    </r>
    <r>
      <rPr>
        <sz val="16"/>
        <rFont val="Arial Narrow"/>
        <family val="2"/>
      </rPr>
      <t>pipes for drainage soil and waste and vent systems</t>
    </r>
    <r>
      <rPr>
        <b/>
        <sz val="16"/>
        <rFont val="Arial Narrow"/>
        <family val="2"/>
      </rPr>
      <t xml:space="preserve"> to a separate network till basement 6</t>
    </r>
  </si>
  <si>
    <r>
      <rPr>
        <b/>
        <sz val="16"/>
        <rFont val="Arial Narrow"/>
        <family val="2"/>
      </rPr>
      <t>UPVC Floor drain</t>
    </r>
    <r>
      <rPr>
        <sz val="16"/>
        <rFont val="Arial Narrow"/>
        <family val="2"/>
      </rPr>
      <t xml:space="preserve"> with </t>
    </r>
    <r>
      <rPr>
        <b/>
        <sz val="16"/>
        <rFont val="Arial Narrow"/>
        <family val="2"/>
      </rPr>
      <t xml:space="preserve">PVC </t>
    </r>
    <r>
      <rPr>
        <sz val="16"/>
        <rFont val="Arial Narrow"/>
        <family val="2"/>
      </rPr>
      <t xml:space="preserve">cover for </t>
    </r>
    <r>
      <rPr>
        <b/>
        <sz val="16"/>
        <rFont val="Arial Narrow"/>
        <family val="2"/>
      </rPr>
      <t>hot toilet</t>
    </r>
    <r>
      <rPr>
        <sz val="16"/>
        <rFont val="Arial Narrow"/>
        <family val="2"/>
      </rPr>
      <t xml:space="preserve"> with heavy duty removable strainer, 50mm minimum water seal including adjustable leveling collar connection similar to</t>
    </r>
    <r>
      <rPr>
        <b/>
        <sz val="16"/>
        <rFont val="Arial Narrow"/>
        <family val="2"/>
      </rPr>
      <t xml:space="preserve"> REDI</t>
    </r>
    <r>
      <rPr>
        <sz val="16"/>
        <rFont val="Arial Narrow"/>
        <family val="2"/>
      </rPr>
      <t xml:space="preserve"> or  equivalent.</t>
    </r>
  </si>
  <si>
    <r>
      <rPr>
        <b/>
        <sz val="16"/>
        <rFont val="Arial Narrow"/>
        <family val="2"/>
      </rPr>
      <t xml:space="preserve">Plastic Ceiling clean out </t>
    </r>
    <r>
      <rPr>
        <sz val="16"/>
        <rFont val="Arial Narrow"/>
        <family val="2"/>
      </rPr>
      <t>complete with access, special Tee and secure threaded plug for hot toilets</t>
    </r>
  </si>
  <si>
    <r>
      <rPr>
        <b/>
        <sz val="16"/>
        <rFont val="Arial Narrow"/>
        <family val="2"/>
      </rPr>
      <t xml:space="preserve">Plastic Ceiling clean out </t>
    </r>
    <r>
      <rPr>
        <sz val="16"/>
        <rFont val="Arial Narrow"/>
        <family val="2"/>
      </rPr>
      <t>complete with access, special Tee and secure threaded plug</t>
    </r>
  </si>
  <si>
    <t>VRV-OU-PET-02</t>
  </si>
  <si>
    <r>
      <t>Supply and installation of</t>
    </r>
    <r>
      <rPr>
        <b/>
        <sz val="16"/>
        <rFont val="Arial Narrow"/>
        <family val="2"/>
      </rPr>
      <t xml:space="preserve"> SUPPLY AND RETURN </t>
    </r>
    <r>
      <rPr>
        <sz val="16"/>
        <rFont val="Arial Narrow"/>
        <family val="2"/>
      </rPr>
      <t>metal sheet rectangular air ducts, including seams, joints, hangers, supports, splitter, turning vanes, elbows, volume dampers, and  transformation complete with duct sealants and flexible connections and all necessary accessories all as specified and shown on drawings.</t>
    </r>
  </si>
  <si>
    <r>
      <t xml:space="preserve">Supply and installation of </t>
    </r>
    <r>
      <rPr>
        <b/>
        <sz val="16"/>
        <rFont val="Arial Narrow"/>
        <family val="2"/>
      </rPr>
      <t xml:space="preserve">EXTRACTION AND FRESH AIR </t>
    </r>
    <r>
      <rPr>
        <sz val="16"/>
        <rFont val="Arial Narrow"/>
        <family val="2"/>
      </rPr>
      <t>metal sheet rectangular air ducts, including seams, joints, hangers, supports, splitter, turning vanes, elbows, volume dampers, and  transformation complete with duct sealants and flexible connections and all necessary accessories all as specified and shown on drawings.</t>
    </r>
  </si>
  <si>
    <r>
      <t xml:space="preserve">Supply and installation of </t>
    </r>
    <r>
      <rPr>
        <b/>
        <sz val="16"/>
        <rFont val="Arial Narrow"/>
        <family val="2"/>
      </rPr>
      <t>aluminum</t>
    </r>
    <r>
      <rPr>
        <sz val="16"/>
        <rFont val="Arial Narrow"/>
        <family val="2"/>
      </rPr>
      <t xml:space="preserve"> diffusers, grilles and linear grilles, complete with opposed blade volume dampers frames, fixings, with painting, wooden frames, and all necessary accessories, all as specified and shown on drawings.</t>
    </r>
  </si>
  <si>
    <r>
      <t xml:space="preserve">Interface VRF to BACNET Protocal </t>
    </r>
    <r>
      <rPr>
        <b/>
        <sz val="16"/>
        <rFont val="Arial Narrow"/>
        <family val="2"/>
      </rPr>
      <t>(If it exsit do not price it)</t>
    </r>
  </si>
  <si>
    <r>
      <t xml:space="preserve">Supply and installation of a </t>
    </r>
    <r>
      <rPr>
        <b/>
        <sz val="16"/>
        <rFont val="Arial Narrow"/>
        <family val="2"/>
      </rPr>
      <t>10 cm metal shield in front of</t>
    </r>
    <r>
      <rPr>
        <sz val="16"/>
        <rFont val="Arial Narrow"/>
        <family val="2"/>
      </rPr>
      <t xml:space="preserve"> </t>
    </r>
    <r>
      <rPr>
        <b/>
        <sz val="16"/>
        <rFont val="Arial Narrow"/>
        <family val="2"/>
      </rPr>
      <t>polypropylene random copolymer with  glass fiber reinforcement (PPR-FG)</t>
    </r>
    <r>
      <rPr>
        <sz val="16"/>
        <rFont val="Arial Narrow"/>
        <family val="2"/>
      </rPr>
      <t xml:space="preserve">  </t>
    </r>
    <r>
      <rPr>
        <b/>
        <sz val="16"/>
        <rFont val="Arial Narrow"/>
        <family val="2"/>
      </rPr>
      <t>pipes inside shielded walls</t>
    </r>
    <r>
      <rPr>
        <sz val="16"/>
        <rFont val="Arial Narrow"/>
        <family val="2"/>
      </rPr>
      <t xml:space="preserve">, for </t>
    </r>
    <r>
      <rPr>
        <b/>
        <sz val="16"/>
        <rFont val="Arial Narrow"/>
        <family val="2"/>
      </rPr>
      <t xml:space="preserve">cold water </t>
    </r>
    <r>
      <rPr>
        <sz val="16"/>
        <rFont val="Arial Narrow"/>
        <family val="2"/>
      </rPr>
      <t xml:space="preserve">pipes, all as specified and shown on drawings </t>
    </r>
  </si>
  <si>
    <r>
      <t xml:space="preserve">Supply and installation of </t>
    </r>
    <r>
      <rPr>
        <b/>
        <sz val="16"/>
        <rFont val="Arial Narrow"/>
        <family val="2"/>
      </rPr>
      <t>10 cm metal shield in front of polypropylene random copolymer with  glass fiber reinforcement (PPR-FG)  pipes inside shielded walls,</t>
    </r>
    <r>
      <rPr>
        <sz val="16"/>
        <rFont val="Arial Narrow"/>
        <family val="2"/>
      </rPr>
      <t xml:space="preserve"> for </t>
    </r>
    <r>
      <rPr>
        <b/>
        <sz val="16"/>
        <rFont val="Arial Narrow"/>
        <family val="2"/>
      </rPr>
      <t xml:space="preserve">hot water </t>
    </r>
    <r>
      <rPr>
        <sz val="16"/>
        <rFont val="Arial Narrow"/>
        <family val="2"/>
      </rPr>
      <t>pipes, all as specified and shown on drawings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</si>
</sst>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_-* #,##0.00\ _€_-;\-* #,##0.00\ _€_-;_-* &quot;-&quot;??\ _€_-;_-@_-"/>
    <numFmt numFmtId="168" formatCode="[$$-409]#,##0.0"/>
    <numFmt numFmtId="169" formatCode="_-[$$-409]* #,##0.00_ ;_-[$$-409]* \-#,##0.00\ ;_-[$$-409]* &quot;-&quot;??_ ;_-@_ "/>
    <numFmt numFmtId="170" formatCode="[$-809]\ mmmm\ yyyy;@"/>
  </numFmts>
  <fonts count="29" x14ac:knownFonts="1">
    <font>
      <sz val="11"/>
      <color theme="1"/>
      <name val="Calibri"/>
      <family val="2"/>
      <scheme val="minor"/>
    </font>
    <font>
      <sz val="11"/>
      <color theme="1"/>
      <name val="Calibri"/>
      <family val="2"/>
      <scheme val="minor"/>
    </font>
    <font>
      <b/>
      <sz val="11"/>
      <name val="Arial Narrow"/>
      <family val="2"/>
    </font>
    <font>
      <sz val="10"/>
      <name val="Arial"/>
      <family val="2"/>
    </font>
    <font>
      <sz val="11"/>
      <name val="Arial Narrow"/>
      <family val="2"/>
    </font>
    <font>
      <b/>
      <u/>
      <sz val="11"/>
      <name val="Arial Narrow"/>
      <family val="2"/>
    </font>
    <font>
      <u/>
      <sz val="11"/>
      <name val="Arial Narrow"/>
      <family val="2"/>
    </font>
    <font>
      <sz val="11"/>
      <color theme="1"/>
      <name val="Calibri"/>
      <family val="2"/>
      <charset val="178"/>
      <scheme val="minor"/>
    </font>
    <font>
      <b/>
      <sz val="16"/>
      <name val="Arial Narrow"/>
      <family val="2"/>
    </font>
    <font>
      <sz val="16"/>
      <name val="Arial Narrow"/>
      <family val="2"/>
    </font>
    <font>
      <b/>
      <u/>
      <sz val="16"/>
      <name val="Arial Narrow"/>
      <family val="2"/>
    </font>
    <font>
      <sz val="16"/>
      <name val="Times New Roman"/>
      <family val="1"/>
    </font>
    <font>
      <sz val="16"/>
      <name val="Calibri"/>
      <family val="2"/>
      <scheme val="minor"/>
    </font>
    <font>
      <b/>
      <u/>
      <sz val="18"/>
      <name val="Arial Narrow"/>
      <family val="2"/>
    </font>
    <font>
      <b/>
      <sz val="26"/>
      <name val="Arial Narrow"/>
      <family val="2"/>
    </font>
    <font>
      <sz val="12"/>
      <name val="Times New Roman"/>
      <family val="1"/>
    </font>
    <font>
      <sz val="10"/>
      <name val="Calibri"/>
      <family val="2"/>
      <scheme val="minor"/>
    </font>
    <font>
      <b/>
      <sz val="12"/>
      <name val="Calibri"/>
      <family val="2"/>
      <scheme val="minor"/>
    </font>
    <font>
      <b/>
      <sz val="16"/>
      <name val="Calibri"/>
      <family val="2"/>
      <scheme val="minor"/>
    </font>
    <font>
      <b/>
      <sz val="20"/>
      <name val="Calibri"/>
      <family val="2"/>
      <scheme val="minor"/>
    </font>
    <font>
      <b/>
      <sz val="10"/>
      <name val="Calibri"/>
      <family val="2"/>
      <scheme val="minor"/>
    </font>
    <font>
      <b/>
      <sz val="25"/>
      <name val="Calibri"/>
      <family val="2"/>
      <scheme val="minor"/>
    </font>
    <font>
      <b/>
      <sz val="24"/>
      <name val="Calibri"/>
      <family val="2"/>
      <scheme val="minor"/>
    </font>
    <font>
      <b/>
      <sz val="14"/>
      <name val="Calibri"/>
      <family val="2"/>
      <scheme val="minor"/>
    </font>
    <font>
      <b/>
      <sz val="14"/>
      <color rgb="FF626262"/>
      <name val="Calibri"/>
      <family val="2"/>
      <scheme val="minor"/>
    </font>
    <font>
      <b/>
      <sz val="30"/>
      <color rgb="FF000000"/>
      <name val="Calibri"/>
      <family val="2"/>
      <scheme val="minor"/>
    </font>
    <font>
      <sz val="25"/>
      <color rgb="FF000000"/>
      <name val="Calibri"/>
      <family val="2"/>
      <scheme val="minor"/>
    </font>
    <font>
      <sz val="25"/>
      <name val="Calibri"/>
      <family val="2"/>
      <scheme val="minor"/>
    </font>
    <font>
      <sz val="8"/>
      <name val="Calibri"/>
      <family val="2"/>
      <scheme val="minor"/>
    </font>
  </fonts>
  <fills count="3">
    <fill>
      <patternFill patternType="none"/>
    </fill>
    <fill>
      <patternFill patternType="gray125"/>
    </fill>
    <fill>
      <patternFill patternType="solid">
        <fgColor indexed="22"/>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0" borderId="0"/>
    <xf numFmtId="167" fontId="3"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15" fillId="0" borderId="0"/>
    <xf numFmtId="0" fontId="3" fillId="0" borderId="0"/>
  </cellStyleXfs>
  <cellXfs count="112">
    <xf numFmtId="0" fontId="0" fillId="0" borderId="0" xfId="0"/>
    <xf numFmtId="49" fontId="2"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166" fontId="4" fillId="0" borderId="5" xfId="3" applyNumberFormat="1" applyFont="1" applyBorder="1" applyAlignment="1">
      <alignment horizontal="center" vertical="top"/>
    </xf>
    <xf numFmtId="0" fontId="4" fillId="0" borderId="6" xfId="3" quotePrefix="1" applyFont="1" applyBorder="1" applyAlignment="1">
      <alignment horizontal="left" vertical="top" wrapText="1"/>
    </xf>
    <xf numFmtId="0" fontId="4" fillId="0" borderId="7" xfId="3" applyFont="1" applyBorder="1" applyAlignment="1">
      <alignment horizontal="center" vertical="center"/>
    </xf>
    <xf numFmtId="0" fontId="5" fillId="0" borderId="8" xfId="3" applyFont="1" applyBorder="1" applyAlignment="1">
      <alignment horizontal="left" vertical="center" wrapText="1"/>
    </xf>
    <xf numFmtId="0" fontId="4" fillId="0" borderId="8" xfId="3" applyFont="1" applyBorder="1" applyAlignment="1">
      <alignment horizontal="justify"/>
    </xf>
    <xf numFmtId="0" fontId="6" fillId="0" borderId="8" xfId="3" applyFont="1" applyBorder="1" applyAlignment="1">
      <alignment horizontal="left" vertical="center" wrapText="1"/>
    </xf>
    <xf numFmtId="0" fontId="4" fillId="0" borderId="8" xfId="3" applyFont="1" applyBorder="1" applyAlignment="1">
      <alignment horizontal="left" vertical="center" wrapText="1"/>
    </xf>
    <xf numFmtId="0" fontId="4" fillId="0" borderId="7" xfId="3" quotePrefix="1"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justify"/>
    </xf>
    <xf numFmtId="168" fontId="11" fillId="0" borderId="7" xfId="5" applyNumberFormat="1" applyFont="1" applyFill="1" applyBorder="1" applyAlignment="1">
      <alignment horizontal="center" vertical="center"/>
    </xf>
    <xf numFmtId="1" fontId="9" fillId="0" borderId="20" xfId="4" applyNumberFormat="1" applyFont="1" applyFill="1" applyBorder="1" applyAlignment="1" applyProtection="1">
      <alignment horizontal="center" vertical="center"/>
    </xf>
    <xf numFmtId="164" fontId="9" fillId="0" borderId="7" xfId="2" applyFont="1" applyFill="1" applyBorder="1" applyAlignment="1" applyProtection="1">
      <alignment horizontal="center" vertical="center" wrapText="1"/>
      <protection locked="0"/>
    </xf>
    <xf numFmtId="164" fontId="9" fillId="0" borderId="8" xfId="2" applyFont="1" applyFill="1" applyBorder="1" applyAlignment="1" applyProtection="1">
      <alignment horizontal="center" vertical="center" wrapText="1"/>
      <protection locked="0"/>
    </xf>
    <xf numFmtId="164" fontId="9" fillId="0" borderId="7" xfId="2" applyFont="1" applyFill="1" applyBorder="1" applyAlignment="1" applyProtection="1">
      <alignment horizontal="center" vertical="center"/>
      <protection locked="0"/>
    </xf>
    <xf numFmtId="164" fontId="9" fillId="0" borderId="8" xfId="2" applyFont="1" applyFill="1" applyBorder="1" applyAlignment="1" applyProtection="1">
      <alignment horizontal="center" vertical="center"/>
      <protection locked="0"/>
    </xf>
    <xf numFmtId="164" fontId="9" fillId="0" borderId="8" xfId="2" applyFont="1" applyFill="1" applyBorder="1" applyAlignment="1">
      <alignment horizontal="center" vertical="center"/>
    </xf>
    <xf numFmtId="164" fontId="9" fillId="0" borderId="7" xfId="2" applyFont="1" applyFill="1" applyBorder="1" applyAlignment="1" applyProtection="1">
      <alignment horizontal="center" vertical="center"/>
    </xf>
    <xf numFmtId="164" fontId="9" fillId="0" borderId="7" xfId="2" applyFont="1" applyFill="1" applyBorder="1" applyAlignment="1">
      <alignment horizontal="center" vertical="center"/>
    </xf>
    <xf numFmtId="164" fontId="9" fillId="0" borderId="8" xfId="2" applyFont="1" applyFill="1" applyBorder="1" applyAlignment="1" applyProtection="1">
      <alignment horizontal="center" vertical="center"/>
    </xf>
    <xf numFmtId="164" fontId="9" fillId="0" borderId="8" xfId="2" applyFont="1" applyFill="1" applyBorder="1" applyAlignment="1">
      <alignment horizontal="center" vertical="center" wrapText="1"/>
    </xf>
    <xf numFmtId="164" fontId="9" fillId="0" borderId="2" xfId="2" applyFont="1" applyFill="1" applyBorder="1" applyAlignment="1" applyProtection="1">
      <alignment horizontal="center" vertical="center" wrapText="1"/>
      <protection locked="0"/>
    </xf>
    <xf numFmtId="0" fontId="4" fillId="0" borderId="0" xfId="3" applyFont="1" applyAlignment="1">
      <alignment horizontal="center" vertical="center"/>
    </xf>
    <xf numFmtId="0" fontId="4" fillId="0" borderId="0" xfId="3" applyFont="1" applyAlignment="1">
      <alignment horizontal="justify"/>
    </xf>
    <xf numFmtId="0" fontId="16" fillId="0" borderId="0" xfId="8" applyFont="1" applyAlignment="1">
      <alignment vertical="center"/>
    </xf>
    <xf numFmtId="0" fontId="20" fillId="0" borderId="0" xfId="8" applyFont="1" applyAlignment="1">
      <alignment vertical="center"/>
    </xf>
    <xf numFmtId="0" fontId="21" fillId="0" borderId="0" xfId="8" applyFont="1" applyAlignment="1">
      <alignment vertical="center"/>
    </xf>
    <xf numFmtId="0" fontId="22" fillId="0" borderId="0" xfId="8" applyFont="1" applyAlignment="1">
      <alignment horizontal="center" vertical="center"/>
    </xf>
    <xf numFmtId="0" fontId="23" fillId="0" borderId="0" xfId="8" applyFont="1" applyAlignment="1">
      <alignment horizontal="center" vertical="center"/>
    </xf>
    <xf numFmtId="0" fontId="24" fillId="0" borderId="0" xfId="8" applyFont="1" applyAlignment="1">
      <alignment horizontal="center" vertical="center"/>
    </xf>
    <xf numFmtId="0" fontId="19" fillId="0" borderId="0" xfId="8" applyFont="1" applyAlignment="1">
      <alignment vertical="center"/>
    </xf>
    <xf numFmtId="0" fontId="26" fillId="0" borderId="0" xfId="8" applyFont="1" applyAlignment="1">
      <alignment vertical="center"/>
    </xf>
    <xf numFmtId="0" fontId="27" fillId="0" borderId="0" xfId="8" applyFont="1" applyAlignment="1">
      <alignment vertical="center"/>
    </xf>
    <xf numFmtId="4" fontId="11" fillId="0" borderId="7" xfId="5" applyNumberFormat="1" applyFont="1" applyFill="1" applyBorder="1" applyAlignment="1">
      <alignment horizontal="center" vertical="center"/>
    </xf>
    <xf numFmtId="0" fontId="9" fillId="0" borderId="17" xfId="4" applyNumberFormat="1" applyFont="1" applyFill="1" applyBorder="1" applyAlignment="1" applyProtection="1">
      <alignment horizontal="center" vertical="center"/>
    </xf>
    <xf numFmtId="0" fontId="9" fillId="0" borderId="17" xfId="6" applyNumberFormat="1" applyFont="1" applyFill="1" applyBorder="1" applyAlignment="1" applyProtection="1">
      <alignment horizontal="center" vertical="center"/>
    </xf>
    <xf numFmtId="4" fontId="8" fillId="0" borderId="14" xfId="1" applyNumberFormat="1" applyFont="1" applyFill="1" applyBorder="1" applyAlignment="1">
      <alignment horizontal="center" vertical="center"/>
    </xf>
    <xf numFmtId="4" fontId="8" fillId="0" borderId="15" xfId="1" applyNumberFormat="1" applyFont="1" applyFill="1" applyBorder="1" applyAlignment="1">
      <alignment horizontal="center" vertical="center"/>
    </xf>
    <xf numFmtId="164" fontId="8" fillId="0" borderId="13" xfId="2" applyFont="1" applyFill="1" applyBorder="1" applyAlignment="1">
      <alignment horizontal="center" vertical="center" wrapText="1"/>
    </xf>
    <xf numFmtId="164" fontId="8" fillId="0" borderId="16" xfId="2" applyFont="1" applyFill="1" applyBorder="1" applyAlignment="1">
      <alignment horizontal="center" vertical="center" wrapText="1"/>
    </xf>
    <xf numFmtId="164" fontId="9" fillId="0" borderId="16" xfId="2" applyFont="1" applyFill="1" applyBorder="1" applyAlignment="1">
      <alignment horizontal="center" vertical="center"/>
    </xf>
    <xf numFmtId="164" fontId="8" fillId="0" borderId="16" xfId="2" applyFont="1" applyFill="1" applyBorder="1" applyAlignment="1">
      <alignment horizontal="center" vertical="center"/>
    </xf>
    <xf numFmtId="164" fontId="8" fillId="0" borderId="24" xfId="2" applyFont="1" applyFill="1" applyBorder="1" applyAlignment="1">
      <alignment horizontal="center" vertical="center"/>
    </xf>
    <xf numFmtId="164" fontId="9" fillId="0" borderId="0" xfId="2" applyFont="1" applyFill="1" applyAlignment="1">
      <alignment horizontal="center" vertical="center"/>
    </xf>
    <xf numFmtId="164" fontId="8" fillId="0" borderId="0" xfId="2" applyFont="1" applyFill="1" applyBorder="1" applyAlignment="1">
      <alignment horizontal="right" vertical="center"/>
    </xf>
    <xf numFmtId="0" fontId="9" fillId="0" borderId="0" xfId="0" applyFont="1" applyAlignment="1">
      <alignment vertical="center"/>
    </xf>
    <xf numFmtId="49" fontId="8" fillId="0" borderId="13" xfId="0" applyNumberFormat="1" applyFont="1" applyBorder="1" applyAlignment="1">
      <alignment horizontal="center" vertical="center"/>
    </xf>
    <xf numFmtId="0" fontId="8" fillId="0" borderId="14" xfId="0" applyFont="1" applyBorder="1" applyAlignment="1">
      <alignment horizontal="center" vertical="center"/>
    </xf>
    <xf numFmtId="0" fontId="9" fillId="0" borderId="7" xfId="3" applyFont="1" applyBorder="1" applyAlignment="1">
      <alignment horizontal="center" vertical="center" wrapText="1"/>
    </xf>
    <xf numFmtId="0" fontId="13" fillId="0" borderId="17" xfId="3" applyFont="1" applyBorder="1" applyAlignment="1">
      <alignment horizontal="left" vertical="center" wrapText="1"/>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7" xfId="3" applyFont="1" applyBorder="1" applyAlignment="1">
      <alignment horizontal="center" vertical="center"/>
    </xf>
    <xf numFmtId="0" fontId="10" fillId="0" borderId="17" xfId="3" applyFont="1" applyBorder="1" applyAlignment="1">
      <alignment horizontal="left" vertical="center" wrapText="1"/>
    </xf>
    <xf numFmtId="0" fontId="9" fillId="0" borderId="17" xfId="3" applyFont="1" applyBorder="1" applyAlignment="1">
      <alignment horizontal="center" vertical="center" wrapText="1"/>
    </xf>
    <xf numFmtId="0" fontId="9" fillId="0" borderId="18" xfId="3" applyFont="1" applyBorder="1" applyAlignment="1">
      <alignment horizontal="center" vertical="center" wrapText="1"/>
    </xf>
    <xf numFmtId="0" fontId="8" fillId="0" borderId="7" xfId="0" applyFont="1" applyBorder="1" applyAlignment="1">
      <alignment horizontal="center" vertical="center"/>
    </xf>
    <xf numFmtId="0" fontId="9" fillId="0" borderId="17" xfId="0" applyFont="1" applyBorder="1" applyAlignment="1">
      <alignment horizontal="left" vertical="center" wrapText="1"/>
    </xf>
    <xf numFmtId="0" fontId="9" fillId="0" borderId="17" xfId="3" applyFont="1" applyBorder="1" applyAlignment="1">
      <alignment horizontal="left" vertical="center" wrapText="1"/>
    </xf>
    <xf numFmtId="0" fontId="0" fillId="0" borderId="17" xfId="0" applyBorder="1"/>
    <xf numFmtId="0" fontId="9" fillId="0" borderId="17" xfId="3"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vertical="center" wrapText="1"/>
    </xf>
    <xf numFmtId="166" fontId="9" fillId="0" borderId="7" xfId="0" applyNumberFormat="1" applyFont="1" applyBorder="1" applyAlignment="1">
      <alignment horizontal="center" vertical="center"/>
    </xf>
    <xf numFmtId="0" fontId="9" fillId="0" borderId="7" xfId="0" applyFont="1" applyBorder="1" applyAlignment="1">
      <alignment horizontal="center" vertical="center"/>
    </xf>
    <xf numFmtId="164" fontId="9" fillId="0" borderId="7" xfId="0" applyNumberFormat="1" applyFont="1" applyBorder="1" applyAlignment="1" applyProtection="1">
      <alignment horizontal="center" vertical="center"/>
      <protection locked="0"/>
    </xf>
    <xf numFmtId="0" fontId="10" fillId="0" borderId="0" xfId="0" applyFont="1" applyAlignment="1">
      <alignment horizontal="left" vertical="center" wrapText="1"/>
    </xf>
    <xf numFmtId="0" fontId="9" fillId="0" borderId="18" xfId="0" applyFont="1" applyBorder="1" applyAlignment="1">
      <alignment horizontal="center" vertical="center" wrapText="1"/>
    </xf>
    <xf numFmtId="0" fontId="9" fillId="0" borderId="11" xfId="0" applyFont="1" applyBorder="1" applyAlignment="1">
      <alignment horizontal="right" vertical="center"/>
    </xf>
    <xf numFmtId="0" fontId="9" fillId="0" borderId="1" xfId="0" applyFont="1" applyBorder="1" applyAlignment="1">
      <alignment horizontal="center" vertical="center"/>
    </xf>
    <xf numFmtId="0" fontId="9" fillId="0" borderId="21" xfId="0" applyFont="1" applyBorder="1" applyAlignment="1">
      <alignmen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164" fontId="9" fillId="0" borderId="1" xfId="0" applyNumberFormat="1" applyFont="1" applyBorder="1" applyAlignment="1" applyProtection="1">
      <alignment horizontal="center" vertical="center" wrapText="1"/>
      <protection locked="0"/>
    </xf>
    <xf numFmtId="0" fontId="10" fillId="0" borderId="17" xfId="0" applyFont="1" applyBorder="1" applyAlignment="1">
      <alignment vertical="center" wrapText="1"/>
    </xf>
    <xf numFmtId="169" fontId="9" fillId="0" borderId="7" xfId="0" applyNumberFormat="1" applyFont="1" applyBorder="1" applyAlignment="1" applyProtection="1">
      <alignment horizontal="center" vertical="center"/>
      <protection locked="0"/>
    </xf>
    <xf numFmtId="0" fontId="12" fillId="0" borderId="0" xfId="0" applyFont="1" applyAlignment="1">
      <alignment vertical="center"/>
    </xf>
    <xf numFmtId="0" fontId="9" fillId="0" borderId="17" xfId="0" applyFont="1" applyBorder="1" applyAlignment="1">
      <alignment horizontal="justify" vertical="center"/>
    </xf>
    <xf numFmtId="0" fontId="9"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7" xfId="0" applyFont="1" applyBorder="1" applyAlignment="1">
      <alignment vertical="center"/>
    </xf>
    <xf numFmtId="0" fontId="9" fillId="0" borderId="17" xfId="0" applyFont="1" applyBorder="1" applyAlignment="1">
      <alignment vertical="center"/>
    </xf>
    <xf numFmtId="0" fontId="9"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8" fillId="0" borderId="17" xfId="0" applyFont="1" applyBorder="1" applyAlignment="1">
      <alignment vertical="center" wrapText="1"/>
    </xf>
    <xf numFmtId="1" fontId="9" fillId="0" borderId="17" xfId="0" applyNumberFormat="1" applyFont="1" applyBorder="1" applyAlignment="1">
      <alignment horizontal="center" vertical="center"/>
    </xf>
    <xf numFmtId="0" fontId="9" fillId="0" borderId="19" xfId="0" applyFont="1" applyBorder="1" applyAlignment="1">
      <alignment vertical="center"/>
    </xf>
    <xf numFmtId="0" fontId="9" fillId="0" borderId="20" xfId="0" applyFont="1" applyBorder="1" applyAlignment="1">
      <alignment horizontal="center" vertical="center"/>
    </xf>
    <xf numFmtId="0" fontId="9" fillId="0" borderId="0" xfId="0" applyFont="1" applyAlignment="1">
      <alignment horizontal="center" vertical="center"/>
    </xf>
    <xf numFmtId="164" fontId="9" fillId="0" borderId="19" xfId="0" applyNumberFormat="1" applyFont="1" applyBorder="1" applyAlignment="1">
      <alignment vertical="center"/>
    </xf>
    <xf numFmtId="164" fontId="9" fillId="0" borderId="7" xfId="0" applyNumberFormat="1" applyFont="1" applyBorder="1" applyAlignment="1">
      <alignment horizontal="center" vertical="center"/>
    </xf>
    <xf numFmtId="164" fontId="9" fillId="0" borderId="20" xfId="0" applyNumberFormat="1" applyFont="1" applyBorder="1" applyAlignment="1">
      <alignment horizontal="center" vertical="center"/>
    </xf>
    <xf numFmtId="164" fontId="9" fillId="0" borderId="0" xfId="0" applyNumberFormat="1" applyFont="1" applyAlignment="1">
      <alignment horizontal="center" vertical="center"/>
    </xf>
    <xf numFmtId="0" fontId="9" fillId="0" borderId="20" xfId="0" applyFont="1" applyBorder="1" applyAlignment="1">
      <alignment vertical="center"/>
    </xf>
    <xf numFmtId="170" fontId="17" fillId="0" borderId="0" xfId="8" applyNumberFormat="1" applyFont="1" applyAlignment="1">
      <alignment horizontal="center" vertical="center"/>
    </xf>
    <xf numFmtId="0" fontId="25" fillId="0" borderId="0" xfId="8" applyFont="1" applyAlignment="1">
      <alignment horizontal="center" vertical="center"/>
    </xf>
    <xf numFmtId="0" fontId="17" fillId="0" borderId="0" xfId="8" applyFont="1" applyAlignment="1">
      <alignment horizontal="center" vertical="center"/>
    </xf>
    <xf numFmtId="0" fontId="19" fillId="0" borderId="0" xfId="8" applyFont="1" applyAlignment="1">
      <alignment horizontal="center" vertical="center"/>
    </xf>
    <xf numFmtId="0" fontId="18" fillId="0" borderId="0" xfId="8" applyFont="1" applyAlignment="1">
      <alignment horizontal="center" vertical="center"/>
    </xf>
    <xf numFmtId="4" fontId="2" fillId="0" borderId="1" xfId="0" applyNumberFormat="1" applyFont="1" applyBorder="1" applyAlignment="1">
      <alignment horizontal="center" vertical="center"/>
    </xf>
    <xf numFmtId="4" fontId="2" fillId="0" borderId="2" xfId="0" applyNumberFormat="1" applyFont="1" applyBorder="1" applyAlignment="1">
      <alignment horizontal="center" vertical="center"/>
    </xf>
    <xf numFmtId="164" fontId="8" fillId="0" borderId="12" xfId="2" applyFont="1" applyFill="1" applyBorder="1" applyAlignment="1">
      <alignment horizontal="right" vertical="center"/>
    </xf>
    <xf numFmtId="164" fontId="8" fillId="0" borderId="25" xfId="2" applyFont="1" applyFill="1" applyBorder="1" applyAlignment="1">
      <alignment horizontal="right" vertical="center"/>
    </xf>
    <xf numFmtId="4" fontId="14" fillId="0" borderId="11" xfId="0" applyNumberFormat="1" applyFont="1" applyBorder="1" applyAlignment="1">
      <alignment horizontal="center" vertical="center"/>
    </xf>
    <xf numFmtId="4" fontId="14" fillId="0" borderId="12" xfId="0" applyNumberFormat="1" applyFont="1" applyBorder="1" applyAlignment="1">
      <alignment horizontal="center" vertical="center"/>
    </xf>
    <xf numFmtId="4" fontId="14" fillId="0" borderId="24" xfId="0" applyNumberFormat="1" applyFont="1" applyBorder="1" applyAlignment="1">
      <alignment horizontal="center" vertical="center"/>
    </xf>
    <xf numFmtId="164" fontId="8" fillId="0" borderId="11" xfId="2" applyFont="1" applyFill="1" applyBorder="1" applyAlignment="1">
      <alignment horizontal="right" vertical="center"/>
    </xf>
    <xf numFmtId="164" fontId="8" fillId="0" borderId="24" xfId="2" applyFont="1" applyFill="1" applyBorder="1" applyAlignment="1">
      <alignment horizontal="right" vertical="center"/>
    </xf>
  </cellXfs>
  <cellStyles count="9">
    <cellStyle name="Comma" xfId="1" builtinId="3"/>
    <cellStyle name="Comma 10" xfId="6" xr:uid="{00000000-0005-0000-0000-000001000000}"/>
    <cellStyle name="Comma 2" xfId="4" xr:uid="{00000000-0005-0000-0000-000002000000}"/>
    <cellStyle name="Currency" xfId="2" builtinId="4"/>
    <cellStyle name="Currency 4" xfId="5" xr:uid="{00000000-0005-0000-0000-000004000000}"/>
    <cellStyle name="Normal" xfId="0" builtinId="0"/>
    <cellStyle name="Normal 10" xfId="8" xr:uid="{1CB1130D-3607-462C-A23B-5563F47F78DD}"/>
    <cellStyle name="Normal 2" xfId="3" xr:uid="{00000000-0005-0000-0000-000006000000}"/>
    <cellStyle name="Normal 6" xfId="7" xr:uid="{E8F5CE62-B057-4ED2-A209-6E59CDC4E6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9C57-015A-484F-B63B-35E5086C2522}">
  <sheetPr codeName="Sheet2">
    <tabColor rgb="FF454545"/>
  </sheetPr>
  <dimension ref="A1:I46"/>
  <sheetViews>
    <sheetView showGridLines="0" view="pageBreakPreview" zoomScaleNormal="100" zoomScaleSheetLayoutView="100" workbookViewId="0">
      <selection activeCell="I49" sqref="I49"/>
    </sheetView>
  </sheetViews>
  <sheetFormatPr defaultColWidth="8.85546875" defaultRowHeight="15" customHeight="1" x14ac:dyDescent="0.25"/>
  <cols>
    <col min="1" max="16384" width="8.85546875" style="27"/>
  </cols>
  <sheetData>
    <row r="1" spans="1:1" ht="15" customHeight="1" x14ac:dyDescent="0.25">
      <c r="A1" s="35"/>
    </row>
    <row r="2" spans="1:1" ht="15" customHeight="1" x14ac:dyDescent="0.25">
      <c r="A2" s="35"/>
    </row>
    <row r="3" spans="1:1" ht="15" customHeight="1" x14ac:dyDescent="0.25">
      <c r="A3" s="35"/>
    </row>
    <row r="4" spans="1:1" ht="15" customHeight="1" x14ac:dyDescent="0.25">
      <c r="A4" s="35"/>
    </row>
    <row r="5" spans="1:1" ht="15" customHeight="1" x14ac:dyDescent="0.25">
      <c r="A5" s="35"/>
    </row>
    <row r="6" spans="1:1" ht="15" customHeight="1" x14ac:dyDescent="0.25">
      <c r="A6" s="35"/>
    </row>
    <row r="7" spans="1:1" ht="15" customHeight="1" x14ac:dyDescent="0.25">
      <c r="A7" s="35"/>
    </row>
    <row r="9" spans="1:1" ht="15" customHeight="1" x14ac:dyDescent="0.25">
      <c r="A9" s="35"/>
    </row>
    <row r="10" spans="1:1" ht="15" customHeight="1" x14ac:dyDescent="0.25">
      <c r="A10" s="35"/>
    </row>
    <row r="11" spans="1:1" ht="15" customHeight="1" x14ac:dyDescent="0.25">
      <c r="A11" s="35"/>
    </row>
    <row r="12" spans="1:1" ht="15" customHeight="1" x14ac:dyDescent="0.25">
      <c r="A12" s="35"/>
    </row>
    <row r="13" spans="1:1" ht="15" customHeight="1" x14ac:dyDescent="0.25">
      <c r="A13" s="34"/>
    </row>
    <row r="14" spans="1:1" ht="15" customHeight="1" x14ac:dyDescent="0.25">
      <c r="A14" s="34"/>
    </row>
    <row r="15" spans="1:1" ht="12.75" x14ac:dyDescent="0.25"/>
    <row r="17" spans="1:9" ht="12.75" x14ac:dyDescent="0.25"/>
    <row r="18" spans="1:9" ht="12.75" x14ac:dyDescent="0.25"/>
    <row r="19" spans="1:9" ht="15" customHeight="1" x14ac:dyDescent="0.25">
      <c r="A19" s="32"/>
      <c r="B19" s="28"/>
      <c r="C19" s="33"/>
      <c r="D19" s="33"/>
      <c r="E19" s="33"/>
      <c r="F19" s="33"/>
      <c r="G19" s="33"/>
      <c r="H19" s="28"/>
      <c r="I19" s="28"/>
    </row>
    <row r="20" spans="1:9" ht="39" x14ac:dyDescent="0.25">
      <c r="A20" s="99" t="s">
        <v>85</v>
      </c>
      <c r="B20" s="99"/>
      <c r="C20" s="99"/>
      <c r="D20" s="99"/>
      <c r="E20" s="99"/>
      <c r="F20" s="99"/>
      <c r="G20" s="99"/>
      <c r="H20" s="99"/>
      <c r="I20" s="99"/>
    </row>
    <row r="21" spans="1:9" ht="18.75" x14ac:dyDescent="0.25">
      <c r="A21" s="32" t="s">
        <v>61</v>
      </c>
      <c r="B21" s="28"/>
      <c r="C21" s="28"/>
      <c r="D21" s="100" t="s">
        <v>90</v>
      </c>
      <c r="E21" s="100"/>
      <c r="F21" s="100"/>
      <c r="G21" s="28"/>
      <c r="H21" s="28"/>
      <c r="I21" s="28"/>
    </row>
    <row r="22" spans="1:9" ht="15" customHeight="1" x14ac:dyDescent="0.25">
      <c r="A22" s="32"/>
      <c r="B22" s="28"/>
      <c r="C22" s="28"/>
      <c r="D22" s="28"/>
      <c r="E22" s="28"/>
      <c r="F22" s="28"/>
      <c r="G22" s="28"/>
      <c r="H22" s="28"/>
      <c r="I22" s="28"/>
    </row>
    <row r="23" spans="1:9" ht="15" customHeight="1" x14ac:dyDescent="0.25">
      <c r="A23" s="32"/>
      <c r="B23" s="28"/>
      <c r="C23" s="28"/>
      <c r="D23" s="28"/>
      <c r="E23" s="28"/>
      <c r="F23" s="28"/>
      <c r="G23" s="28"/>
      <c r="H23" s="28"/>
      <c r="I23" s="28"/>
    </row>
    <row r="24" spans="1:9" ht="15" customHeight="1" x14ac:dyDescent="0.25">
      <c r="A24" s="32"/>
      <c r="B24" s="28"/>
      <c r="C24" s="28"/>
      <c r="D24" s="28"/>
      <c r="E24" s="28"/>
      <c r="F24" s="28"/>
      <c r="G24" s="28"/>
      <c r="H24" s="28"/>
      <c r="I24" s="28"/>
    </row>
    <row r="25" spans="1:9" ht="15" customHeight="1" x14ac:dyDescent="0.25">
      <c r="A25" s="32"/>
      <c r="B25" s="28"/>
      <c r="C25" s="28"/>
      <c r="D25" s="28"/>
      <c r="E25" s="28"/>
      <c r="F25" s="28"/>
      <c r="G25" s="28"/>
      <c r="H25" s="28"/>
      <c r="I25" s="28"/>
    </row>
    <row r="26" spans="1:9" ht="15" customHeight="1" x14ac:dyDescent="0.25">
      <c r="A26" s="32"/>
      <c r="B26" s="28"/>
      <c r="C26" s="28"/>
      <c r="D26" s="28"/>
      <c r="E26" s="28"/>
      <c r="F26" s="28"/>
      <c r="G26" s="28"/>
      <c r="H26" s="28"/>
      <c r="I26" s="28"/>
    </row>
    <row r="27" spans="1:9" ht="15" customHeight="1" x14ac:dyDescent="0.25">
      <c r="A27" s="32"/>
      <c r="B27" s="28"/>
      <c r="C27" s="28"/>
      <c r="D27" s="28"/>
      <c r="E27" s="28"/>
      <c r="F27" s="28"/>
      <c r="G27" s="28"/>
      <c r="H27" s="28"/>
      <c r="I27" s="28"/>
    </row>
    <row r="28" spans="1:9" ht="15" customHeight="1" x14ac:dyDescent="0.25">
      <c r="A28" s="32"/>
      <c r="B28" s="28"/>
      <c r="C28" s="28"/>
      <c r="D28" s="28"/>
      <c r="E28" s="28"/>
      <c r="F28" s="28"/>
      <c r="G28" s="28"/>
      <c r="H28" s="28"/>
      <c r="I28" s="28"/>
    </row>
    <row r="29" spans="1:9" ht="15" customHeight="1" x14ac:dyDescent="0.25">
      <c r="A29" s="31"/>
      <c r="B29" s="28"/>
      <c r="C29" s="28"/>
      <c r="D29" s="28"/>
      <c r="E29" s="28"/>
      <c r="F29" s="28"/>
      <c r="G29" s="28"/>
      <c r="H29" s="28"/>
      <c r="I29" s="28"/>
    </row>
    <row r="30" spans="1:9" ht="12.75" x14ac:dyDescent="0.25"/>
    <row r="32" spans="1:9" ht="15" customHeight="1" x14ac:dyDescent="0.25">
      <c r="A32" s="30"/>
      <c r="B32" s="28"/>
      <c r="C32" s="28"/>
      <c r="D32" s="28"/>
      <c r="E32" s="28"/>
      <c r="F32" s="28"/>
      <c r="G32" s="28"/>
      <c r="H32" s="28"/>
      <c r="I32" s="28"/>
    </row>
    <row r="33" spans="1:9" ht="15" customHeight="1" x14ac:dyDescent="0.25">
      <c r="A33" s="29"/>
      <c r="B33" s="28"/>
      <c r="C33" s="28"/>
      <c r="D33" s="28"/>
      <c r="E33" s="28"/>
      <c r="F33" s="28"/>
      <c r="G33" s="28"/>
      <c r="H33" s="28"/>
      <c r="I33" s="28"/>
    </row>
    <row r="34" spans="1:9" ht="15" customHeight="1" x14ac:dyDescent="0.25">
      <c r="A34" s="29"/>
      <c r="B34" s="28"/>
      <c r="C34" s="28"/>
      <c r="D34" s="28"/>
      <c r="E34" s="28"/>
      <c r="F34" s="28"/>
      <c r="G34" s="28"/>
      <c r="H34" s="28"/>
      <c r="I34" s="28"/>
    </row>
    <row r="35" spans="1:9" ht="15" customHeight="1" x14ac:dyDescent="0.25">
      <c r="A35" s="29"/>
      <c r="B35" s="28"/>
      <c r="C35" s="28"/>
      <c r="G35" s="28"/>
      <c r="H35" s="28"/>
      <c r="I35" s="28"/>
    </row>
    <row r="38" spans="1:9" ht="26.25" x14ac:dyDescent="0.25">
      <c r="A38" s="101" t="s">
        <v>60</v>
      </c>
      <c r="B38" s="101"/>
      <c r="C38" s="101"/>
      <c r="D38" s="101"/>
      <c r="E38" s="101"/>
      <c r="F38" s="101"/>
      <c r="G38" s="101"/>
      <c r="H38" s="101"/>
      <c r="I38" s="101"/>
    </row>
    <row r="39" spans="1:9" ht="15" customHeight="1" x14ac:dyDescent="0.25">
      <c r="A39" s="102" t="s">
        <v>62</v>
      </c>
      <c r="B39" s="102"/>
      <c r="C39" s="102"/>
      <c r="D39" s="102"/>
      <c r="E39" s="102"/>
      <c r="F39" s="102"/>
      <c r="G39" s="102"/>
      <c r="H39" s="102"/>
      <c r="I39" s="102"/>
    </row>
    <row r="40" spans="1:9" ht="15" customHeight="1" x14ac:dyDescent="0.25">
      <c r="A40" s="102" t="s">
        <v>59</v>
      </c>
      <c r="B40" s="102"/>
      <c r="C40" s="102"/>
      <c r="D40" s="102"/>
      <c r="E40" s="102" t="s">
        <v>58</v>
      </c>
      <c r="F40" s="102"/>
      <c r="G40" s="102"/>
      <c r="H40" s="102"/>
      <c r="I40" s="102"/>
    </row>
    <row r="46" spans="1:9" ht="15" customHeight="1" x14ac:dyDescent="0.25">
      <c r="D46" s="98">
        <v>46100</v>
      </c>
      <c r="E46" s="98"/>
      <c r="F46" s="98"/>
    </row>
  </sheetData>
  <mergeCells count="6">
    <mergeCell ref="D46:F46"/>
    <mergeCell ref="A20:I20"/>
    <mergeCell ref="D21:F21"/>
    <mergeCell ref="A38:I38"/>
    <mergeCell ref="A39:I39"/>
    <mergeCell ref="A40:I40"/>
  </mergeCells>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8"/>
  <sheetViews>
    <sheetView view="pageBreakPreview" topLeftCell="A28" zoomScale="85" zoomScaleNormal="100" zoomScaleSheetLayoutView="85" zoomScalePageLayoutView="145" workbookViewId="0">
      <selection activeCell="I51" sqref="I51:I55"/>
    </sheetView>
  </sheetViews>
  <sheetFormatPr defaultRowHeight="15" x14ac:dyDescent="0.25"/>
  <cols>
    <col min="1" max="1" width="5.42578125" bestFit="1" customWidth="1"/>
    <col min="2" max="2" width="86.28515625" customWidth="1"/>
  </cols>
  <sheetData>
    <row r="1" spans="1:2" ht="16.5" x14ac:dyDescent="0.25">
      <c r="A1" s="103" t="s">
        <v>0</v>
      </c>
      <c r="B1" s="104"/>
    </row>
    <row r="2" spans="1:2" ht="16.5" x14ac:dyDescent="0.25">
      <c r="A2" s="1" t="s">
        <v>1</v>
      </c>
      <c r="B2" s="2" t="s">
        <v>2</v>
      </c>
    </row>
    <row r="3" spans="1:2" ht="16.5" x14ac:dyDescent="0.25">
      <c r="A3" s="3"/>
      <c r="B3" s="4"/>
    </row>
    <row r="4" spans="1:2" ht="16.5" x14ac:dyDescent="0.25">
      <c r="A4" s="5">
        <v>1</v>
      </c>
      <c r="B4" s="6" t="s">
        <v>3</v>
      </c>
    </row>
    <row r="5" spans="1:2" ht="16.5" x14ac:dyDescent="0.25">
      <c r="A5" s="5"/>
      <c r="B5" s="6"/>
    </row>
    <row r="6" spans="1:2" ht="49.5" x14ac:dyDescent="0.3">
      <c r="A6" s="5">
        <v>1.1000000000000001</v>
      </c>
      <c r="B6" s="7" t="s">
        <v>4</v>
      </c>
    </row>
    <row r="7" spans="1:2" ht="16.5" x14ac:dyDescent="0.25">
      <c r="A7" s="5"/>
      <c r="B7" s="8"/>
    </row>
    <row r="8" spans="1:2" ht="49.5" x14ac:dyDescent="0.3">
      <c r="A8" s="5">
        <v>1.2</v>
      </c>
      <c r="B8" s="7" t="s">
        <v>5</v>
      </c>
    </row>
    <row r="9" spans="1:2" ht="16.5" x14ac:dyDescent="0.3">
      <c r="A9" s="5"/>
      <c r="B9" s="7"/>
    </row>
    <row r="10" spans="1:2" ht="33" x14ac:dyDescent="0.3">
      <c r="A10" s="5">
        <v>1.3</v>
      </c>
      <c r="B10" s="7" t="s">
        <v>6</v>
      </c>
    </row>
    <row r="11" spans="1:2" ht="16.5" x14ac:dyDescent="0.3">
      <c r="A11" s="5"/>
      <c r="B11" s="7"/>
    </row>
    <row r="12" spans="1:2" ht="33" x14ac:dyDescent="0.3">
      <c r="A12" s="5">
        <v>1.4</v>
      </c>
      <c r="B12" s="7" t="s">
        <v>7</v>
      </c>
    </row>
    <row r="13" spans="1:2" ht="16.5" x14ac:dyDescent="0.3">
      <c r="A13" s="5"/>
      <c r="B13" s="7"/>
    </row>
    <row r="14" spans="1:2" ht="33" x14ac:dyDescent="0.3">
      <c r="A14" s="5">
        <v>1.5</v>
      </c>
      <c r="B14" s="7" t="s">
        <v>54</v>
      </c>
    </row>
    <row r="15" spans="1:2" ht="16.5" x14ac:dyDescent="0.3">
      <c r="A15" s="5"/>
      <c r="B15" s="7"/>
    </row>
    <row r="16" spans="1:2" ht="33" x14ac:dyDescent="0.3">
      <c r="A16" s="5">
        <v>1.6</v>
      </c>
      <c r="B16" s="7" t="s">
        <v>8</v>
      </c>
    </row>
    <row r="17" spans="1:2" ht="16.5" x14ac:dyDescent="0.3">
      <c r="A17" s="5"/>
      <c r="B17" s="7"/>
    </row>
    <row r="18" spans="1:2" ht="33" x14ac:dyDescent="0.3">
      <c r="A18" s="5">
        <v>1.7</v>
      </c>
      <c r="B18" s="7" t="s">
        <v>9</v>
      </c>
    </row>
    <row r="19" spans="1:2" ht="16.5" x14ac:dyDescent="0.25">
      <c r="A19" s="5"/>
      <c r="B19" s="9"/>
    </row>
    <row r="20" spans="1:2" ht="33" x14ac:dyDescent="0.3">
      <c r="A20" s="5">
        <v>1.8</v>
      </c>
      <c r="B20" s="7" t="s">
        <v>10</v>
      </c>
    </row>
    <row r="21" spans="1:2" ht="16.5" x14ac:dyDescent="0.3">
      <c r="A21" s="5"/>
      <c r="B21" s="7"/>
    </row>
    <row r="22" spans="1:2" ht="49.5" x14ac:dyDescent="0.3">
      <c r="A22" s="5">
        <v>1.9</v>
      </c>
      <c r="B22" s="7" t="s">
        <v>11</v>
      </c>
    </row>
    <row r="23" spans="1:2" ht="33" x14ac:dyDescent="0.3">
      <c r="A23" s="10" t="s">
        <v>12</v>
      </c>
      <c r="B23" s="7" t="s">
        <v>13</v>
      </c>
    </row>
    <row r="24" spans="1:2" ht="16.5" x14ac:dyDescent="0.3">
      <c r="A24" s="5"/>
      <c r="B24" s="7"/>
    </row>
    <row r="25" spans="1:2" ht="33" x14ac:dyDescent="0.3">
      <c r="A25" s="10" t="s">
        <v>14</v>
      </c>
      <c r="B25" s="7" t="s">
        <v>15</v>
      </c>
    </row>
    <row r="26" spans="1:2" ht="16.5" x14ac:dyDescent="0.3">
      <c r="A26" s="10"/>
      <c r="B26" s="7"/>
    </row>
    <row r="27" spans="1:2" ht="16.5" x14ac:dyDescent="0.3">
      <c r="A27" s="10" t="s">
        <v>16</v>
      </c>
      <c r="B27" s="7" t="s">
        <v>17</v>
      </c>
    </row>
    <row r="28" spans="1:2" ht="16.5" x14ac:dyDescent="0.3">
      <c r="A28" s="10"/>
      <c r="B28" s="7"/>
    </row>
    <row r="29" spans="1:2" ht="16.5" x14ac:dyDescent="0.3">
      <c r="A29" s="10"/>
      <c r="B29" s="7"/>
    </row>
    <row r="30" spans="1:2" ht="16.5" x14ac:dyDescent="0.3">
      <c r="A30" s="10"/>
      <c r="B30" s="7"/>
    </row>
    <row r="31" spans="1:2" ht="16.5" x14ac:dyDescent="0.3">
      <c r="A31" s="10"/>
      <c r="B31" s="7"/>
    </row>
    <row r="32" spans="1:2" ht="16.5" x14ac:dyDescent="0.3">
      <c r="A32" s="10"/>
      <c r="B32" s="7"/>
    </row>
    <row r="33" spans="1:2" ht="16.5" x14ac:dyDescent="0.3">
      <c r="A33" s="10"/>
      <c r="B33" s="7"/>
    </row>
    <row r="34" spans="1:2" ht="17.25" thickBot="1" x14ac:dyDescent="0.35">
      <c r="A34" s="11"/>
      <c r="B34" s="12"/>
    </row>
    <row r="35" spans="1:2" ht="16.5" x14ac:dyDescent="0.3">
      <c r="A35" s="5"/>
      <c r="B35" s="7"/>
    </row>
    <row r="36" spans="1:2" ht="33" x14ac:dyDescent="0.3">
      <c r="A36" s="10" t="s">
        <v>18</v>
      </c>
      <c r="B36" s="7" t="s">
        <v>19</v>
      </c>
    </row>
    <row r="37" spans="1:2" ht="16.5" x14ac:dyDescent="0.3">
      <c r="A37" s="5"/>
      <c r="B37" s="7"/>
    </row>
    <row r="38" spans="1:2" ht="33" x14ac:dyDescent="0.3">
      <c r="A38" s="10" t="s">
        <v>20</v>
      </c>
      <c r="B38" s="7" t="s">
        <v>21</v>
      </c>
    </row>
    <row r="39" spans="1:2" ht="16.5" x14ac:dyDescent="0.3">
      <c r="A39" s="10"/>
      <c r="B39" s="7"/>
    </row>
    <row r="40" spans="1:2" ht="16.5" x14ac:dyDescent="0.3">
      <c r="A40" s="10" t="s">
        <v>22</v>
      </c>
      <c r="B40" s="7" t="s">
        <v>23</v>
      </c>
    </row>
    <row r="41" spans="1:2" ht="16.5" x14ac:dyDescent="0.3">
      <c r="A41" s="5"/>
      <c r="B41" s="7"/>
    </row>
    <row r="42" spans="1:2" ht="33" x14ac:dyDescent="0.3">
      <c r="A42" s="5">
        <v>1.1599999999999999</v>
      </c>
      <c r="B42" s="7" t="s">
        <v>24</v>
      </c>
    </row>
    <row r="43" spans="1:2" ht="16.5" x14ac:dyDescent="0.3">
      <c r="A43" s="5"/>
      <c r="B43" s="7"/>
    </row>
    <row r="44" spans="1:2" ht="33" x14ac:dyDescent="0.3">
      <c r="A44" s="10">
        <v>1.17</v>
      </c>
      <c r="B44" s="7" t="s">
        <v>25</v>
      </c>
    </row>
    <row r="45" spans="1:2" ht="16.5" x14ac:dyDescent="0.3">
      <c r="A45" s="5"/>
      <c r="B45" s="7"/>
    </row>
    <row r="46" spans="1:2" ht="49.5" x14ac:dyDescent="0.3">
      <c r="A46" s="5">
        <v>1.18</v>
      </c>
      <c r="B46" s="7" t="s">
        <v>26</v>
      </c>
    </row>
    <row r="47" spans="1:2" ht="16.5" x14ac:dyDescent="0.3">
      <c r="A47" s="5"/>
      <c r="B47" s="7"/>
    </row>
    <row r="48" spans="1:2" ht="16.5" x14ac:dyDescent="0.3">
      <c r="A48" s="5">
        <v>1.19</v>
      </c>
      <c r="B48" s="7" t="s">
        <v>63</v>
      </c>
    </row>
    <row r="49" spans="1:2" ht="16.5" x14ac:dyDescent="0.3">
      <c r="A49" s="5"/>
      <c r="B49" s="7"/>
    </row>
    <row r="50" spans="1:2" ht="16.5" x14ac:dyDescent="0.3">
      <c r="A50" s="5"/>
      <c r="B50" s="7"/>
    </row>
    <row r="51" spans="1:2" ht="16.5" x14ac:dyDescent="0.3">
      <c r="A51" s="5"/>
      <c r="B51" s="7"/>
    </row>
    <row r="52" spans="1:2" ht="16.5" x14ac:dyDescent="0.3">
      <c r="A52" s="5"/>
      <c r="B52" s="7"/>
    </row>
    <row r="53" spans="1:2" ht="16.5" x14ac:dyDescent="0.3">
      <c r="A53" s="5"/>
      <c r="B53" s="7"/>
    </row>
    <row r="54" spans="1:2" ht="16.5" x14ac:dyDescent="0.3">
      <c r="A54" s="5"/>
      <c r="B54" s="7"/>
    </row>
    <row r="55" spans="1:2" ht="16.5" x14ac:dyDescent="0.3">
      <c r="A55" s="5"/>
      <c r="B55" s="7"/>
    </row>
    <row r="56" spans="1:2" ht="16.5" x14ac:dyDescent="0.3">
      <c r="A56" s="5"/>
      <c r="B56" s="7"/>
    </row>
    <row r="57" spans="1:2" ht="16.5" x14ac:dyDescent="0.3">
      <c r="A57" s="5"/>
      <c r="B57" s="7"/>
    </row>
    <row r="58" spans="1:2" ht="16.5" x14ac:dyDescent="0.3">
      <c r="A58" s="5"/>
      <c r="B58" s="7"/>
    </row>
    <row r="59" spans="1:2" ht="16.5" x14ac:dyDescent="0.3">
      <c r="A59" s="5"/>
      <c r="B59" s="7"/>
    </row>
    <row r="60" spans="1:2" ht="16.5" x14ac:dyDescent="0.3">
      <c r="A60" s="5"/>
      <c r="B60" s="7"/>
    </row>
    <row r="61" spans="1:2" ht="16.5" x14ac:dyDescent="0.3">
      <c r="A61" s="5"/>
      <c r="B61" s="7"/>
    </row>
    <row r="62" spans="1:2" ht="16.5" x14ac:dyDescent="0.3">
      <c r="A62" s="5"/>
      <c r="B62" s="7"/>
    </row>
    <row r="63" spans="1:2" ht="16.5" x14ac:dyDescent="0.3">
      <c r="A63" s="5"/>
      <c r="B63" s="7"/>
    </row>
    <row r="64" spans="1:2" ht="16.5" x14ac:dyDescent="0.3">
      <c r="A64" s="5"/>
      <c r="B64" s="7"/>
    </row>
    <row r="65" spans="1:2" ht="16.5" x14ac:dyDescent="0.3">
      <c r="A65" s="5"/>
      <c r="B65" s="7"/>
    </row>
    <row r="66" spans="1:2" ht="16.5" x14ac:dyDescent="0.3">
      <c r="A66" s="5"/>
      <c r="B66" s="7"/>
    </row>
    <row r="67" spans="1:2" ht="16.5" x14ac:dyDescent="0.3">
      <c r="A67" s="5"/>
      <c r="B67" s="7"/>
    </row>
    <row r="68" spans="1:2" ht="16.5" x14ac:dyDescent="0.3">
      <c r="A68" s="5"/>
      <c r="B68" s="7"/>
    </row>
    <row r="69" spans="1:2" ht="16.5" x14ac:dyDescent="0.3">
      <c r="A69" s="5"/>
      <c r="B69" s="7"/>
    </row>
    <row r="70" spans="1:2" ht="16.5" x14ac:dyDescent="0.3">
      <c r="A70" s="5"/>
      <c r="B70" s="7"/>
    </row>
    <row r="71" spans="1:2" ht="17.25" thickBot="1" x14ac:dyDescent="0.35">
      <c r="A71" s="11"/>
      <c r="B71" s="12"/>
    </row>
    <row r="72" spans="1:2" ht="16.5" x14ac:dyDescent="0.3">
      <c r="A72" s="25"/>
      <c r="B72" s="26"/>
    </row>
    <row r="73" spans="1:2" ht="16.5" x14ac:dyDescent="0.3">
      <c r="A73" s="25"/>
      <c r="B73" s="26"/>
    </row>
    <row r="74" spans="1:2" ht="16.5" x14ac:dyDescent="0.3">
      <c r="A74" s="25"/>
      <c r="B74" s="26"/>
    </row>
    <row r="75" spans="1:2" ht="16.5" x14ac:dyDescent="0.3">
      <c r="A75" s="25"/>
      <c r="B75" s="26"/>
    </row>
    <row r="76" spans="1:2" ht="16.5" x14ac:dyDescent="0.3">
      <c r="A76" s="25"/>
      <c r="B76" s="26"/>
    </row>
    <row r="77" spans="1:2" ht="16.5" x14ac:dyDescent="0.3">
      <c r="A77" s="25"/>
      <c r="B77" s="26"/>
    </row>
    <row r="78" spans="1:2" ht="16.5" x14ac:dyDescent="0.3">
      <c r="A78" s="25"/>
      <c r="B78" s="26"/>
    </row>
  </sheetData>
  <mergeCells count="1">
    <mergeCell ref="A1:B1"/>
  </mergeCells>
  <pageMargins left="0.7" right="0.7" top="0.75" bottom="0.75" header="0.3" footer="0.3"/>
  <pageSetup paperSize="9" scale="95" fitToHeight="0" orientation="portrait" r:id="rId1"/>
  <headerFooter scaleWithDoc="0">
    <oddHeader>&amp;LKMC - GHAZIR&amp;RBILL OF QUANTITIES</oddHeader>
    <oddFooter>&amp;LPREAMBLES&amp;RMARCH 2026</oddFooter>
  </headerFooter>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4"/>
  <sheetViews>
    <sheetView tabSelected="1" view="pageBreakPreview" topLeftCell="A257" zoomScale="85" zoomScaleNormal="80" zoomScaleSheetLayoutView="85" zoomScalePageLayoutView="85" workbookViewId="0">
      <selection activeCell="A266" sqref="A266:XFD266"/>
    </sheetView>
  </sheetViews>
  <sheetFormatPr defaultColWidth="8.85546875" defaultRowHeight="20.25" x14ac:dyDescent="0.25"/>
  <cols>
    <col min="1" max="1" width="9.42578125" style="48" customWidth="1"/>
    <col min="2" max="2" width="102.28515625" style="48" customWidth="1"/>
    <col min="3" max="3" width="9" style="48" customWidth="1"/>
    <col min="4" max="4" width="16.42578125" style="48" customWidth="1"/>
    <col min="5" max="5" width="12.28515625" style="46" customWidth="1"/>
    <col min="6" max="6" width="23.28515625" style="46" customWidth="1"/>
    <col min="7" max="16384" width="8.85546875" style="48"/>
  </cols>
  <sheetData>
    <row r="1" spans="1:6" ht="34.5" thickBot="1" x14ac:dyDescent="0.3">
      <c r="A1" s="107" t="s">
        <v>64</v>
      </c>
      <c r="B1" s="108"/>
      <c r="C1" s="108"/>
      <c r="D1" s="108"/>
      <c r="E1" s="108"/>
      <c r="F1" s="109"/>
    </row>
    <row r="2" spans="1:6" ht="21" thickBot="1" x14ac:dyDescent="0.3">
      <c r="A2" s="49" t="s">
        <v>1</v>
      </c>
      <c r="B2" s="50" t="s">
        <v>2</v>
      </c>
      <c r="C2" s="39" t="s">
        <v>27</v>
      </c>
      <c r="D2" s="40" t="s">
        <v>28</v>
      </c>
      <c r="E2" s="41" t="s">
        <v>45</v>
      </c>
      <c r="F2" s="42" t="s">
        <v>46</v>
      </c>
    </row>
    <row r="3" spans="1:6" ht="34.5" thickBot="1" x14ac:dyDescent="0.3">
      <c r="A3" s="107" t="s">
        <v>65</v>
      </c>
      <c r="B3" s="108"/>
      <c r="C3" s="108"/>
      <c r="D3" s="108"/>
      <c r="E3" s="108"/>
      <c r="F3" s="109"/>
    </row>
    <row r="4" spans="1:6" ht="23.25" x14ac:dyDescent="0.25">
      <c r="A4" s="51"/>
      <c r="B4" s="52"/>
      <c r="C4" s="53"/>
      <c r="D4" s="54"/>
      <c r="E4" s="21"/>
      <c r="F4" s="19"/>
    </row>
    <row r="5" spans="1:6" ht="23.25" x14ac:dyDescent="0.25">
      <c r="A5" s="51"/>
      <c r="B5" s="52" t="s">
        <v>38</v>
      </c>
      <c r="C5" s="53"/>
      <c r="D5" s="54"/>
      <c r="E5" s="21"/>
      <c r="F5" s="19"/>
    </row>
    <row r="6" spans="1:6" ht="81" x14ac:dyDescent="0.25">
      <c r="A6" s="55"/>
      <c r="B6" s="56" t="s">
        <v>4</v>
      </c>
      <c r="C6" s="57"/>
      <c r="D6" s="58"/>
      <c r="E6" s="15"/>
      <c r="F6" s="16"/>
    </row>
    <row r="7" spans="1:6" x14ac:dyDescent="0.25">
      <c r="A7" s="55"/>
      <c r="B7" s="56"/>
      <c r="C7" s="57"/>
      <c r="D7" s="58"/>
      <c r="E7" s="15"/>
      <c r="F7" s="16"/>
    </row>
    <row r="8" spans="1:6" x14ac:dyDescent="0.25">
      <c r="A8" s="59"/>
      <c r="B8" s="56" t="s">
        <v>93</v>
      </c>
      <c r="C8" s="57"/>
      <c r="D8" s="58"/>
      <c r="E8" s="15"/>
      <c r="F8" s="16"/>
    </row>
    <row r="9" spans="1:6" x14ac:dyDescent="0.25">
      <c r="A9" s="59"/>
      <c r="B9" s="56"/>
      <c r="C9" s="57"/>
      <c r="D9" s="58"/>
      <c r="E9" s="15"/>
      <c r="F9" s="16"/>
    </row>
    <row r="10" spans="1:6" x14ac:dyDescent="0.25">
      <c r="A10" s="55" t="s">
        <v>29</v>
      </c>
      <c r="B10" s="60" t="s">
        <v>55</v>
      </c>
      <c r="C10" s="53">
        <v>8</v>
      </c>
      <c r="D10" s="54" t="s">
        <v>36</v>
      </c>
      <c r="E10" s="21"/>
      <c r="F10" s="19">
        <f>E10*C10</f>
        <v>0</v>
      </c>
    </row>
    <row r="11" spans="1:6" x14ac:dyDescent="0.25">
      <c r="A11" s="55"/>
      <c r="B11" s="60"/>
      <c r="C11" s="53"/>
      <c r="D11" s="54"/>
      <c r="E11" s="21"/>
      <c r="F11" s="19"/>
    </row>
    <row r="12" spans="1:6" x14ac:dyDescent="0.25">
      <c r="A12" s="55" t="s">
        <v>30</v>
      </c>
      <c r="B12" s="60" t="s">
        <v>94</v>
      </c>
      <c r="C12" s="53">
        <v>3</v>
      </c>
      <c r="D12" s="54" t="s">
        <v>36</v>
      </c>
      <c r="E12" s="21"/>
      <c r="F12" s="19">
        <f>E12*C12</f>
        <v>0</v>
      </c>
    </row>
    <row r="13" spans="1:6" x14ac:dyDescent="0.25">
      <c r="A13" s="55"/>
      <c r="B13" s="61"/>
      <c r="C13" s="53"/>
      <c r="D13" s="54"/>
      <c r="E13" s="21"/>
      <c r="F13" s="19"/>
    </row>
    <row r="14" spans="1:6" x14ac:dyDescent="0.25">
      <c r="A14" s="59"/>
      <c r="B14" s="56" t="s">
        <v>39</v>
      </c>
      <c r="C14" s="57"/>
      <c r="D14" s="58"/>
      <c r="E14" s="15"/>
      <c r="F14" s="16"/>
    </row>
    <row r="15" spans="1:6" ht="60.75" x14ac:dyDescent="0.25">
      <c r="A15" s="55"/>
      <c r="B15" s="61" t="s">
        <v>157</v>
      </c>
      <c r="C15" s="57"/>
      <c r="D15" s="58"/>
      <c r="E15" s="20"/>
      <c r="F15" s="18"/>
    </row>
    <row r="16" spans="1:6" x14ac:dyDescent="0.25">
      <c r="A16" s="55"/>
      <c r="B16" s="61"/>
      <c r="C16" s="57"/>
      <c r="D16" s="58"/>
      <c r="E16" s="20"/>
      <c r="F16" s="18"/>
    </row>
    <row r="17" spans="1:6" x14ac:dyDescent="0.25">
      <c r="A17" s="55" t="s">
        <v>29</v>
      </c>
      <c r="B17" s="61" t="s">
        <v>56</v>
      </c>
      <c r="C17" s="53">
        <v>6</v>
      </c>
      <c r="D17" s="54" t="s">
        <v>37</v>
      </c>
      <c r="E17" s="21"/>
      <c r="F17" s="19">
        <f>E17*C17</f>
        <v>0</v>
      </c>
    </row>
    <row r="18" spans="1:6" x14ac:dyDescent="0.25">
      <c r="A18" s="55"/>
      <c r="B18" s="61"/>
      <c r="C18" s="61"/>
      <c r="D18" s="54"/>
      <c r="E18" s="20"/>
      <c r="F18" s="18"/>
    </row>
    <row r="19" spans="1:6" x14ac:dyDescent="0.25">
      <c r="A19" s="55" t="s">
        <v>30</v>
      </c>
      <c r="B19" s="61" t="s">
        <v>146</v>
      </c>
      <c r="C19" s="53">
        <v>6</v>
      </c>
      <c r="D19" s="54" t="s">
        <v>37</v>
      </c>
      <c r="E19" s="21"/>
      <c r="F19" s="19">
        <f>E19*C19</f>
        <v>0</v>
      </c>
    </row>
    <row r="20" spans="1:6" x14ac:dyDescent="0.25">
      <c r="A20" s="55"/>
      <c r="B20" s="61"/>
      <c r="C20" s="61"/>
      <c r="D20" s="54"/>
      <c r="E20" s="20"/>
      <c r="F20" s="18"/>
    </row>
    <row r="21" spans="1:6" ht="60.75" x14ac:dyDescent="0.25">
      <c r="A21" s="55"/>
      <c r="B21" s="61" t="s">
        <v>95</v>
      </c>
      <c r="C21" s="57"/>
      <c r="D21" s="58"/>
      <c r="E21" s="20"/>
      <c r="F21" s="18"/>
    </row>
    <row r="22" spans="1:6" x14ac:dyDescent="0.25">
      <c r="A22" s="55"/>
      <c r="B22" s="61"/>
      <c r="C22" s="57"/>
      <c r="D22" s="58"/>
      <c r="E22" s="20"/>
      <c r="F22" s="18"/>
    </row>
    <row r="23" spans="1:6" x14ac:dyDescent="0.25">
      <c r="A23" s="55" t="s">
        <v>29</v>
      </c>
      <c r="B23" s="61" t="s">
        <v>56</v>
      </c>
      <c r="C23" s="53">
        <v>48</v>
      </c>
      <c r="D23" s="54" t="s">
        <v>37</v>
      </c>
      <c r="E23" s="21"/>
      <c r="F23" s="19">
        <f>E23*C23</f>
        <v>0</v>
      </c>
    </row>
    <row r="24" spans="1:6" x14ac:dyDescent="0.25">
      <c r="A24" s="55"/>
      <c r="B24" s="61"/>
      <c r="C24" s="61"/>
      <c r="D24" s="54"/>
      <c r="E24" s="20"/>
      <c r="F24" s="18"/>
    </row>
    <row r="25" spans="1:6" x14ac:dyDescent="0.25">
      <c r="A25" s="55" t="s">
        <v>30</v>
      </c>
      <c r="B25" s="61" t="s">
        <v>146</v>
      </c>
      <c r="C25" s="53">
        <v>43</v>
      </c>
      <c r="D25" s="54" t="s">
        <v>37</v>
      </c>
      <c r="E25" s="21"/>
      <c r="F25" s="19">
        <f>E25*C25</f>
        <v>0</v>
      </c>
    </row>
    <row r="26" spans="1:6" customFormat="1" x14ac:dyDescent="0.25">
      <c r="A26" s="55"/>
      <c r="C26" s="62"/>
      <c r="E26" s="21"/>
    </row>
    <row r="27" spans="1:6" ht="60.75" x14ac:dyDescent="0.25">
      <c r="A27" s="55"/>
      <c r="B27" s="61" t="s">
        <v>158</v>
      </c>
      <c r="C27" s="57"/>
      <c r="D27" s="58"/>
      <c r="E27" s="20"/>
      <c r="F27" s="18"/>
    </row>
    <row r="28" spans="1:6" x14ac:dyDescent="0.25">
      <c r="A28" s="55"/>
      <c r="B28" s="61"/>
      <c r="C28" s="57"/>
      <c r="D28" s="58"/>
      <c r="E28" s="20"/>
      <c r="F28" s="18"/>
    </row>
    <row r="29" spans="1:6" x14ac:dyDescent="0.25">
      <c r="A29" s="55" t="s">
        <v>29</v>
      </c>
      <c r="B29" s="61" t="s">
        <v>56</v>
      </c>
      <c r="C29" s="53">
        <v>6</v>
      </c>
      <c r="D29" s="54" t="s">
        <v>37</v>
      </c>
      <c r="E29" s="21"/>
      <c r="F29" s="19">
        <f>E29*C29</f>
        <v>0</v>
      </c>
    </row>
    <row r="30" spans="1:6" x14ac:dyDescent="0.25">
      <c r="A30" s="55"/>
      <c r="B30" s="61"/>
      <c r="C30" s="61"/>
      <c r="D30" s="54"/>
      <c r="E30" s="20"/>
      <c r="F30" s="18"/>
    </row>
    <row r="31" spans="1:6" ht="60.75" x14ac:dyDescent="0.25">
      <c r="A31" s="55"/>
      <c r="B31" s="61" t="s">
        <v>96</v>
      </c>
      <c r="C31" s="57"/>
      <c r="D31" s="58"/>
      <c r="E31" s="20"/>
      <c r="F31" s="18"/>
    </row>
    <row r="32" spans="1:6" x14ac:dyDescent="0.25">
      <c r="A32" s="55"/>
      <c r="B32" s="61"/>
      <c r="C32" s="57"/>
      <c r="D32" s="58"/>
      <c r="E32" s="20"/>
      <c r="F32" s="18"/>
    </row>
    <row r="33" spans="1:6" x14ac:dyDescent="0.25">
      <c r="A33" s="55" t="s">
        <v>29</v>
      </c>
      <c r="B33" s="61" t="s">
        <v>56</v>
      </c>
      <c r="C33" s="53">
        <v>50</v>
      </c>
      <c r="D33" s="54" t="s">
        <v>37</v>
      </c>
      <c r="E33" s="21"/>
      <c r="F33" s="19">
        <f>E33*C33</f>
        <v>0</v>
      </c>
    </row>
    <row r="34" spans="1:6" x14ac:dyDescent="0.25">
      <c r="A34" s="55"/>
      <c r="B34" s="61"/>
      <c r="C34" s="53"/>
      <c r="D34" s="54"/>
      <c r="E34" s="21"/>
      <c r="F34" s="19"/>
    </row>
    <row r="35" spans="1:6" x14ac:dyDescent="0.25">
      <c r="A35" s="59"/>
      <c r="B35" s="56" t="s">
        <v>40</v>
      </c>
      <c r="C35" s="57"/>
      <c r="D35" s="58"/>
      <c r="E35" s="15"/>
      <c r="F35" s="16"/>
    </row>
    <row r="36" spans="1:6" ht="101.25" x14ac:dyDescent="0.25">
      <c r="A36" s="55"/>
      <c r="B36" s="61" t="s">
        <v>82</v>
      </c>
      <c r="C36" s="57"/>
      <c r="D36" s="58"/>
      <c r="E36" s="15"/>
      <c r="F36" s="16"/>
    </row>
    <row r="37" spans="1:6" x14ac:dyDescent="0.25">
      <c r="A37" s="55" t="s">
        <v>29</v>
      </c>
      <c r="B37" s="61" t="s">
        <v>80</v>
      </c>
      <c r="C37" s="53">
        <v>3</v>
      </c>
      <c r="D37" s="54" t="s">
        <v>37</v>
      </c>
      <c r="E37" s="21"/>
      <c r="F37" s="19">
        <f>E37*C37</f>
        <v>0</v>
      </c>
    </row>
    <row r="38" spans="1:6" x14ac:dyDescent="0.25">
      <c r="A38" s="55"/>
      <c r="B38" s="61"/>
      <c r="C38" s="53"/>
      <c r="D38" s="54"/>
      <c r="E38" s="17"/>
      <c r="F38" s="19"/>
    </row>
    <row r="39" spans="1:6" x14ac:dyDescent="0.25">
      <c r="A39" s="55" t="s">
        <v>30</v>
      </c>
      <c r="B39" s="61" t="s">
        <v>41</v>
      </c>
      <c r="C39" s="53">
        <v>2</v>
      </c>
      <c r="D39" s="54" t="s">
        <v>37</v>
      </c>
      <c r="E39" s="21"/>
      <c r="F39" s="19">
        <f>E39*C39</f>
        <v>0</v>
      </c>
    </row>
    <row r="40" spans="1:6" x14ac:dyDescent="0.25">
      <c r="A40" s="55"/>
      <c r="B40" s="61"/>
      <c r="C40" s="53"/>
      <c r="D40" s="54"/>
      <c r="E40" s="17"/>
      <c r="F40" s="19"/>
    </row>
    <row r="41" spans="1:6" x14ac:dyDescent="0.25">
      <c r="A41" s="55" t="s">
        <v>31</v>
      </c>
      <c r="B41" s="61" t="s">
        <v>42</v>
      </c>
      <c r="C41" s="53">
        <v>18</v>
      </c>
      <c r="D41" s="54" t="s">
        <v>37</v>
      </c>
      <c r="E41" s="21"/>
      <c r="F41" s="19">
        <f>E41*C41</f>
        <v>0</v>
      </c>
    </row>
    <row r="42" spans="1:6" x14ac:dyDescent="0.25">
      <c r="A42" s="55"/>
      <c r="B42" s="61"/>
      <c r="C42" s="53"/>
      <c r="D42" s="54"/>
      <c r="E42" s="21"/>
      <c r="F42" s="19"/>
    </row>
    <row r="43" spans="1:6" ht="42" customHeight="1" x14ac:dyDescent="0.25">
      <c r="A43" s="55"/>
      <c r="B43" s="61" t="s">
        <v>148</v>
      </c>
      <c r="C43" s="57"/>
      <c r="D43" s="58"/>
      <c r="E43" s="15"/>
      <c r="F43" s="16"/>
    </row>
    <row r="44" spans="1:6" x14ac:dyDescent="0.25">
      <c r="A44" s="55" t="s">
        <v>29</v>
      </c>
      <c r="B44" s="61" t="s">
        <v>80</v>
      </c>
      <c r="C44" s="53">
        <v>4</v>
      </c>
      <c r="D44" s="54" t="s">
        <v>37</v>
      </c>
      <c r="E44" s="21"/>
      <c r="F44" s="19">
        <f>E44*C44</f>
        <v>0</v>
      </c>
    </row>
    <row r="45" spans="1:6" x14ac:dyDescent="0.25">
      <c r="A45" s="55"/>
      <c r="B45" s="61"/>
      <c r="C45" s="53"/>
      <c r="D45" s="54"/>
      <c r="E45" s="17"/>
      <c r="F45" s="19"/>
    </row>
    <row r="46" spans="1:6" x14ac:dyDescent="0.25">
      <c r="A46" s="55" t="s">
        <v>30</v>
      </c>
      <c r="B46" s="61" t="s">
        <v>41</v>
      </c>
      <c r="C46" s="53">
        <v>4</v>
      </c>
      <c r="D46" s="54" t="s">
        <v>37</v>
      </c>
      <c r="E46" s="21"/>
      <c r="F46" s="19">
        <f>E46*C46</f>
        <v>0</v>
      </c>
    </row>
    <row r="47" spans="1:6" x14ac:dyDescent="0.25">
      <c r="A47" s="55"/>
      <c r="B47" s="61"/>
      <c r="C47" s="53"/>
      <c r="D47" s="54"/>
      <c r="E47" s="17"/>
      <c r="F47" s="19"/>
    </row>
    <row r="48" spans="1:6" ht="21" thickBot="1" x14ac:dyDescent="0.3">
      <c r="A48" s="55" t="s">
        <v>31</v>
      </c>
      <c r="B48" s="61" t="s">
        <v>42</v>
      </c>
      <c r="C48" s="53">
        <v>31</v>
      </c>
      <c r="D48" s="54" t="s">
        <v>37</v>
      </c>
      <c r="E48" s="21"/>
      <c r="F48" s="19">
        <f>E48*C48</f>
        <v>0</v>
      </c>
    </row>
    <row r="49" spans="1:6" ht="21" thickBot="1" x14ac:dyDescent="0.3">
      <c r="A49" s="110" t="s">
        <v>92</v>
      </c>
      <c r="B49" s="105"/>
      <c r="C49" s="105"/>
      <c r="D49" s="105"/>
      <c r="E49" s="111"/>
      <c r="F49" s="43">
        <f>SUM(F7:F48)</f>
        <v>0</v>
      </c>
    </row>
    <row r="50" spans="1:6" x14ac:dyDescent="0.25">
      <c r="A50" s="59"/>
      <c r="B50" s="47"/>
      <c r="C50" s="53"/>
      <c r="D50" s="54"/>
      <c r="E50" s="17"/>
      <c r="F50" s="19"/>
    </row>
    <row r="51" spans="1:6" x14ac:dyDescent="0.25">
      <c r="A51" s="59"/>
      <c r="B51" s="56" t="s">
        <v>67</v>
      </c>
      <c r="C51" s="53"/>
      <c r="D51" s="54"/>
      <c r="E51" s="17"/>
      <c r="F51" s="19"/>
    </row>
    <row r="52" spans="1:6" ht="40.5" x14ac:dyDescent="0.25">
      <c r="A52" s="55"/>
      <c r="B52" s="63" t="s">
        <v>83</v>
      </c>
      <c r="C52" s="53"/>
      <c r="D52" s="54"/>
      <c r="E52" s="17"/>
      <c r="F52" s="19"/>
    </row>
    <row r="53" spans="1:6" x14ac:dyDescent="0.25">
      <c r="A53" s="55"/>
      <c r="B53" s="63"/>
      <c r="C53" s="53"/>
      <c r="D53" s="54"/>
      <c r="E53" s="21"/>
      <c r="F53" s="19"/>
    </row>
    <row r="54" spans="1:6" x14ac:dyDescent="0.25">
      <c r="A54" s="55" t="s">
        <v>29</v>
      </c>
      <c r="B54" s="63" t="s">
        <v>68</v>
      </c>
      <c r="C54" s="53">
        <v>35</v>
      </c>
      <c r="D54" s="54" t="s">
        <v>37</v>
      </c>
      <c r="E54" s="21"/>
      <c r="F54" s="19">
        <f t="shared" ref="F54" si="0">E54*C54</f>
        <v>0</v>
      </c>
    </row>
    <row r="55" spans="1:6" x14ac:dyDescent="0.25">
      <c r="A55" s="55"/>
      <c r="B55" s="61"/>
      <c r="C55" s="57"/>
      <c r="D55" s="58"/>
      <c r="E55" s="21"/>
      <c r="F55" s="19"/>
    </row>
    <row r="56" spans="1:6" x14ac:dyDescent="0.25">
      <c r="A56" s="59"/>
      <c r="B56" s="56" t="s">
        <v>43</v>
      </c>
      <c r="C56" s="53"/>
      <c r="D56" s="54"/>
      <c r="E56" s="17"/>
      <c r="F56" s="18"/>
    </row>
    <row r="57" spans="1:6" ht="60.75" x14ac:dyDescent="0.25">
      <c r="A57" s="55"/>
      <c r="B57" s="61" t="s">
        <v>53</v>
      </c>
      <c r="C57" s="57"/>
      <c r="D57" s="58"/>
      <c r="E57" s="15"/>
      <c r="F57" s="16"/>
    </row>
    <row r="58" spans="1:6" x14ac:dyDescent="0.25">
      <c r="A58" s="55"/>
      <c r="B58" s="61"/>
      <c r="C58" s="57"/>
      <c r="D58" s="58"/>
      <c r="E58" s="15"/>
      <c r="F58" s="16"/>
    </row>
    <row r="59" spans="1:6" x14ac:dyDescent="0.25">
      <c r="A59" s="55" t="s">
        <v>29</v>
      </c>
      <c r="B59" s="61" t="s">
        <v>44</v>
      </c>
      <c r="C59" s="53">
        <v>2</v>
      </c>
      <c r="D59" s="54" t="s">
        <v>36</v>
      </c>
      <c r="E59" s="21"/>
      <c r="F59" s="19">
        <f>E59*C59</f>
        <v>0</v>
      </c>
    </row>
    <row r="60" spans="1:6" x14ac:dyDescent="0.25">
      <c r="A60" s="55"/>
      <c r="B60" s="61"/>
      <c r="C60" s="53"/>
      <c r="D60" s="54"/>
      <c r="E60" s="21"/>
      <c r="F60" s="19"/>
    </row>
    <row r="61" spans="1:6" ht="60.75" x14ac:dyDescent="0.25">
      <c r="A61" s="55"/>
      <c r="B61" s="61" t="s">
        <v>149</v>
      </c>
      <c r="C61" s="57"/>
      <c r="D61" s="58"/>
      <c r="E61" s="15"/>
      <c r="F61" s="16"/>
    </row>
    <row r="62" spans="1:6" x14ac:dyDescent="0.25">
      <c r="A62" s="55"/>
      <c r="B62" s="61"/>
      <c r="C62" s="57"/>
      <c r="D62" s="58"/>
      <c r="E62" s="15"/>
      <c r="F62" s="16"/>
    </row>
    <row r="63" spans="1:6" x14ac:dyDescent="0.25">
      <c r="A63" s="55" t="s">
        <v>29</v>
      </c>
      <c r="B63" s="61" t="s">
        <v>147</v>
      </c>
      <c r="C63" s="53">
        <v>2</v>
      </c>
      <c r="D63" s="54" t="s">
        <v>36</v>
      </c>
      <c r="E63" s="21"/>
      <c r="F63" s="19">
        <f>E63*C63</f>
        <v>0</v>
      </c>
    </row>
    <row r="64" spans="1:6" x14ac:dyDescent="0.25">
      <c r="A64" s="55"/>
      <c r="B64" s="61"/>
      <c r="C64" s="53"/>
      <c r="D64" s="54"/>
      <c r="E64" s="17"/>
      <c r="F64" s="19"/>
    </row>
    <row r="65" spans="1:6" ht="40.5" x14ac:dyDescent="0.25">
      <c r="A65" s="55"/>
      <c r="B65" s="61" t="s">
        <v>151</v>
      </c>
      <c r="C65" s="53"/>
      <c r="D65" s="54"/>
      <c r="E65" s="17"/>
      <c r="F65" s="19"/>
    </row>
    <row r="66" spans="1:6" x14ac:dyDescent="0.25">
      <c r="A66" s="55"/>
      <c r="B66" s="61"/>
      <c r="C66" s="53"/>
      <c r="D66" s="54"/>
      <c r="E66" s="17"/>
      <c r="F66" s="19"/>
    </row>
    <row r="67" spans="1:6" x14ac:dyDescent="0.25">
      <c r="A67" s="55" t="s">
        <v>29</v>
      </c>
      <c r="B67" s="61" t="s">
        <v>84</v>
      </c>
      <c r="C67" s="53">
        <v>1</v>
      </c>
      <c r="D67" s="54" t="s">
        <v>36</v>
      </c>
      <c r="E67" s="21"/>
      <c r="F67" s="19">
        <f>E67*C67</f>
        <v>0</v>
      </c>
    </row>
    <row r="68" spans="1:6" x14ac:dyDescent="0.25">
      <c r="A68" s="55"/>
      <c r="B68" s="61"/>
      <c r="C68" s="53"/>
      <c r="D68" s="54"/>
      <c r="E68" s="21"/>
      <c r="F68" s="19"/>
    </row>
    <row r="69" spans="1:6" ht="40.5" x14ac:dyDescent="0.25">
      <c r="A69" s="55"/>
      <c r="B69" s="61" t="s">
        <v>150</v>
      </c>
      <c r="C69" s="53"/>
      <c r="D69" s="54"/>
      <c r="E69" s="17"/>
      <c r="F69" s="19"/>
    </row>
    <row r="70" spans="1:6" x14ac:dyDescent="0.25">
      <c r="A70" s="55"/>
      <c r="B70" s="61"/>
      <c r="C70" s="53"/>
      <c r="D70" s="54"/>
      <c r="E70" s="17"/>
      <c r="F70" s="19"/>
    </row>
    <row r="71" spans="1:6" x14ac:dyDescent="0.25">
      <c r="A71" s="55" t="s">
        <v>29</v>
      </c>
      <c r="B71" s="61" t="s">
        <v>84</v>
      </c>
      <c r="C71" s="53">
        <v>3</v>
      </c>
      <c r="D71" s="54" t="s">
        <v>36</v>
      </c>
      <c r="E71" s="21"/>
      <c r="F71" s="19">
        <f>E71*C71</f>
        <v>0</v>
      </c>
    </row>
    <row r="72" spans="1:6" x14ac:dyDescent="0.25">
      <c r="A72" s="55"/>
      <c r="B72" s="61"/>
      <c r="C72" s="53"/>
      <c r="D72" s="54"/>
      <c r="E72" s="21"/>
      <c r="F72" s="19"/>
    </row>
    <row r="73" spans="1:6" x14ac:dyDescent="0.25">
      <c r="A73" s="55" t="s">
        <v>30</v>
      </c>
      <c r="B73" s="61" t="s">
        <v>49</v>
      </c>
      <c r="C73" s="53">
        <v>3</v>
      </c>
      <c r="D73" s="54" t="s">
        <v>36</v>
      </c>
      <c r="E73" s="21"/>
      <c r="F73" s="19">
        <f>E73*C73</f>
        <v>0</v>
      </c>
    </row>
    <row r="74" spans="1:6" x14ac:dyDescent="0.25">
      <c r="A74" s="55"/>
      <c r="B74" s="61"/>
      <c r="C74" s="53"/>
      <c r="D74" s="54"/>
      <c r="E74" s="21"/>
      <c r="F74" s="19"/>
    </row>
    <row r="75" spans="1:6" x14ac:dyDescent="0.25">
      <c r="A75" s="59"/>
      <c r="B75" s="56" t="s">
        <v>50</v>
      </c>
      <c r="C75" s="57"/>
      <c r="D75" s="58"/>
      <c r="E75" s="15"/>
      <c r="F75" s="16"/>
    </row>
    <row r="76" spans="1:6" ht="81" x14ac:dyDescent="0.25">
      <c r="A76" s="59"/>
      <c r="B76" s="61" t="s">
        <v>51</v>
      </c>
      <c r="C76" s="57"/>
      <c r="D76" s="58"/>
      <c r="E76" s="15"/>
      <c r="F76" s="16"/>
    </row>
    <row r="77" spans="1:6" x14ac:dyDescent="0.25">
      <c r="A77" s="55"/>
      <c r="B77" s="61"/>
      <c r="C77" s="53"/>
      <c r="D77" s="54"/>
      <c r="E77" s="21"/>
      <c r="F77" s="19"/>
    </row>
    <row r="78" spans="1:6" ht="40.5" x14ac:dyDescent="0.25">
      <c r="A78" s="55" t="s">
        <v>29</v>
      </c>
      <c r="B78" s="61" t="s">
        <v>57</v>
      </c>
      <c r="C78" s="57">
        <v>2</v>
      </c>
      <c r="D78" s="58" t="s">
        <v>36</v>
      </c>
      <c r="E78" s="21"/>
      <c r="F78" s="19">
        <f>E78*C78</f>
        <v>0</v>
      </c>
    </row>
    <row r="79" spans="1:6" x14ac:dyDescent="0.25">
      <c r="A79" s="55"/>
      <c r="B79" s="61"/>
      <c r="C79" s="64"/>
      <c r="D79" s="65"/>
      <c r="E79" s="20"/>
      <c r="F79" s="19"/>
    </row>
    <row r="80" spans="1:6" ht="40.5" x14ac:dyDescent="0.25">
      <c r="A80" s="55" t="s">
        <v>30</v>
      </c>
      <c r="B80" s="61" t="s">
        <v>97</v>
      </c>
      <c r="C80" s="57">
        <v>2</v>
      </c>
      <c r="D80" s="58" t="s">
        <v>36</v>
      </c>
      <c r="E80" s="21"/>
      <c r="F80" s="19">
        <f>E80*C80</f>
        <v>0</v>
      </c>
    </row>
    <row r="81" spans="1:6" x14ac:dyDescent="0.25">
      <c r="A81" s="55"/>
      <c r="B81" s="61"/>
      <c r="C81" s="64"/>
      <c r="D81" s="65"/>
      <c r="E81" s="20"/>
      <c r="F81" s="19"/>
    </row>
    <row r="82" spans="1:6" ht="40.5" x14ac:dyDescent="0.25">
      <c r="A82" s="55" t="s">
        <v>31</v>
      </c>
      <c r="B82" s="66" t="s">
        <v>81</v>
      </c>
      <c r="C82" s="57">
        <v>3</v>
      </c>
      <c r="D82" s="58" t="s">
        <v>36</v>
      </c>
      <c r="E82" s="21"/>
      <c r="F82" s="19">
        <f t="shared" ref="F82" si="1">E82*C82</f>
        <v>0</v>
      </c>
    </row>
    <row r="83" spans="1:6" x14ac:dyDescent="0.25">
      <c r="A83" s="55"/>
      <c r="B83" s="61"/>
      <c r="C83" s="64"/>
      <c r="D83" s="65"/>
      <c r="E83" s="20"/>
      <c r="F83" s="19"/>
    </row>
    <row r="84" spans="1:6" x14ac:dyDescent="0.25">
      <c r="A84" s="67"/>
      <c r="B84" s="66"/>
      <c r="C84" s="57"/>
      <c r="D84" s="58"/>
      <c r="E84" s="21"/>
      <c r="F84" s="19"/>
    </row>
    <row r="85" spans="1:6" x14ac:dyDescent="0.25">
      <c r="A85" s="67"/>
      <c r="B85" s="66"/>
      <c r="C85" s="57"/>
      <c r="D85" s="58"/>
      <c r="E85" s="21"/>
      <c r="F85" s="19"/>
    </row>
    <row r="86" spans="1:6" x14ac:dyDescent="0.25">
      <c r="A86" s="67"/>
      <c r="B86" s="66"/>
      <c r="C86" s="57"/>
      <c r="D86" s="58"/>
      <c r="E86" s="21"/>
      <c r="F86" s="19"/>
    </row>
    <row r="87" spans="1:6" x14ac:dyDescent="0.25">
      <c r="A87" s="67"/>
      <c r="B87" s="66"/>
      <c r="C87" s="57"/>
      <c r="D87" s="58"/>
      <c r="E87" s="21"/>
      <c r="F87" s="19"/>
    </row>
    <row r="88" spans="1:6" x14ac:dyDescent="0.25">
      <c r="A88" s="67"/>
      <c r="B88" s="66"/>
      <c r="C88" s="57"/>
      <c r="D88" s="58"/>
      <c r="E88" s="21"/>
      <c r="F88" s="19"/>
    </row>
    <row r="89" spans="1:6" x14ac:dyDescent="0.25">
      <c r="A89" s="67"/>
      <c r="B89" s="66"/>
      <c r="C89" s="57"/>
      <c r="D89" s="58"/>
      <c r="E89" s="21"/>
      <c r="F89" s="19"/>
    </row>
    <row r="90" spans="1:6" x14ac:dyDescent="0.25">
      <c r="A90" s="67"/>
      <c r="B90" s="66"/>
      <c r="C90" s="57"/>
      <c r="D90" s="58"/>
      <c r="E90" s="21"/>
      <c r="F90" s="19"/>
    </row>
    <row r="91" spans="1:6" x14ac:dyDescent="0.25">
      <c r="A91" s="67"/>
      <c r="B91" s="66"/>
      <c r="C91" s="57"/>
      <c r="D91" s="58"/>
      <c r="E91" s="21"/>
      <c r="F91" s="19"/>
    </row>
    <row r="92" spans="1:6" x14ac:dyDescent="0.25">
      <c r="A92" s="67"/>
      <c r="B92" s="66"/>
      <c r="C92" s="57"/>
      <c r="D92" s="58"/>
      <c r="E92" s="21"/>
      <c r="F92" s="19"/>
    </row>
    <row r="93" spans="1:6" x14ac:dyDescent="0.25">
      <c r="A93" s="67"/>
      <c r="B93" s="66"/>
      <c r="C93" s="57"/>
      <c r="D93" s="58"/>
      <c r="E93" s="21"/>
      <c r="F93" s="19"/>
    </row>
    <row r="94" spans="1:6" x14ac:dyDescent="0.25">
      <c r="A94" s="67"/>
      <c r="B94" s="66"/>
      <c r="C94" s="57"/>
      <c r="D94" s="58"/>
      <c r="E94" s="21"/>
      <c r="F94" s="19"/>
    </row>
    <row r="95" spans="1:6" x14ac:dyDescent="0.25">
      <c r="A95" s="67"/>
      <c r="B95" s="66"/>
      <c r="C95" s="57"/>
      <c r="D95" s="58"/>
      <c r="E95" s="21"/>
      <c r="F95" s="19"/>
    </row>
    <row r="96" spans="1:6" x14ac:dyDescent="0.25">
      <c r="A96" s="67"/>
      <c r="B96" s="66"/>
      <c r="C96" s="57"/>
      <c r="D96" s="58"/>
      <c r="E96" s="21"/>
      <c r="F96" s="19"/>
    </row>
    <row r="97" spans="1:6" x14ac:dyDescent="0.25">
      <c r="A97" s="67"/>
      <c r="B97" s="66"/>
      <c r="C97" s="57"/>
      <c r="D97" s="58"/>
      <c r="E97" s="21"/>
      <c r="F97" s="19"/>
    </row>
    <row r="98" spans="1:6" ht="21" thickBot="1" x14ac:dyDescent="0.3">
      <c r="A98" s="67"/>
      <c r="B98" s="66"/>
      <c r="C98" s="57"/>
      <c r="D98" s="58"/>
      <c r="E98" s="21"/>
      <c r="F98" s="19"/>
    </row>
    <row r="99" spans="1:6" ht="21" thickBot="1" x14ac:dyDescent="0.3">
      <c r="A99" s="110" t="s">
        <v>52</v>
      </c>
      <c r="B99" s="105"/>
      <c r="C99" s="105"/>
      <c r="D99" s="105"/>
      <c r="E99" s="111"/>
      <c r="F99" s="43">
        <f>SUM(F52:F98)</f>
        <v>0</v>
      </c>
    </row>
    <row r="100" spans="1:6" ht="21" thickBot="1" x14ac:dyDescent="0.3">
      <c r="E100" s="48"/>
      <c r="F100" s="48"/>
    </row>
    <row r="101" spans="1:6" ht="34.5" thickBot="1" x14ac:dyDescent="0.3">
      <c r="A101" s="107" t="s">
        <v>69</v>
      </c>
      <c r="B101" s="108"/>
      <c r="C101" s="108"/>
      <c r="D101" s="108"/>
      <c r="E101" s="108"/>
      <c r="F101" s="109"/>
    </row>
    <row r="102" spans="1:6" x14ac:dyDescent="0.25">
      <c r="A102" s="68"/>
      <c r="B102" s="60"/>
      <c r="C102" s="64"/>
      <c r="D102" s="65"/>
      <c r="E102" s="69"/>
      <c r="F102" s="18"/>
    </row>
    <row r="103" spans="1:6" x14ac:dyDescent="0.25">
      <c r="A103" s="55"/>
      <c r="B103" s="70" t="s">
        <v>86</v>
      </c>
      <c r="C103" s="64"/>
      <c r="D103" s="71"/>
      <c r="E103" s="15"/>
      <c r="F103" s="19"/>
    </row>
    <row r="104" spans="1:6" x14ac:dyDescent="0.25">
      <c r="A104" s="55"/>
      <c r="B104" s="61"/>
      <c r="C104" s="64"/>
      <c r="D104" s="71"/>
      <c r="E104" s="15"/>
      <c r="F104" s="19"/>
    </row>
    <row r="105" spans="1:6" ht="60.75" x14ac:dyDescent="0.25">
      <c r="A105" s="55"/>
      <c r="B105" s="61" t="str">
        <f>"Supply and install the following "&amp;B103&amp;", CPVC standard weight wcomplete including all necessary accessories, all as specified, shown on the drawings, and to the satisfaction of the Engineer."</f>
        <v>Supply and install the following Sprinkler Systems, CPVC standard weight wcomplete including all necessary accessories, all as specified, shown on the drawings, and to the satisfaction of the Engineer.</v>
      </c>
      <c r="C105" s="64"/>
      <c r="D105" s="71"/>
      <c r="E105" s="15"/>
      <c r="F105" s="19"/>
    </row>
    <row r="106" spans="1:6" x14ac:dyDescent="0.25">
      <c r="A106" s="55"/>
      <c r="B106" s="61"/>
      <c r="C106" s="64"/>
      <c r="D106" s="71"/>
      <c r="E106" s="15"/>
      <c r="F106" s="19"/>
    </row>
    <row r="107" spans="1:6" x14ac:dyDescent="0.25">
      <c r="A107" s="55"/>
      <c r="B107" s="61" t="s">
        <v>117</v>
      </c>
      <c r="C107" s="64"/>
      <c r="D107" s="71"/>
      <c r="E107" s="15"/>
      <c r="F107" s="19"/>
    </row>
    <row r="108" spans="1:6" x14ac:dyDescent="0.25">
      <c r="A108" s="55"/>
      <c r="B108" s="61"/>
      <c r="C108" s="64"/>
      <c r="D108" s="71"/>
      <c r="E108" s="15"/>
      <c r="F108" s="19"/>
    </row>
    <row r="109" spans="1:6" x14ac:dyDescent="0.25">
      <c r="A109" s="55" t="s">
        <v>29</v>
      </c>
      <c r="B109" s="61" t="s">
        <v>135</v>
      </c>
      <c r="C109" s="64">
        <v>48</v>
      </c>
      <c r="D109" s="54" t="s">
        <v>37</v>
      </c>
      <c r="E109" s="21"/>
      <c r="F109" s="19">
        <f t="shared" ref="F109" si="2">E109*C109</f>
        <v>0</v>
      </c>
    </row>
    <row r="110" spans="1:6" x14ac:dyDescent="0.25">
      <c r="A110" s="55"/>
      <c r="B110" s="61"/>
      <c r="C110" s="64"/>
      <c r="D110" s="71"/>
      <c r="E110" s="15"/>
      <c r="F110" s="19"/>
    </row>
    <row r="111" spans="1:6" x14ac:dyDescent="0.25">
      <c r="A111" s="55" t="s">
        <v>30</v>
      </c>
      <c r="B111" s="61" t="s">
        <v>137</v>
      </c>
      <c r="C111" s="64">
        <v>9</v>
      </c>
      <c r="D111" s="54" t="s">
        <v>37</v>
      </c>
      <c r="E111" s="21"/>
      <c r="F111" s="19">
        <f t="shared" ref="F111" si="3">E111*C111</f>
        <v>0</v>
      </c>
    </row>
    <row r="112" spans="1:6" x14ac:dyDescent="0.25">
      <c r="A112" s="55"/>
      <c r="B112" s="61"/>
      <c r="C112" s="64"/>
      <c r="D112" s="71"/>
      <c r="E112" s="15"/>
      <c r="F112" s="19"/>
    </row>
    <row r="113" spans="1:6" x14ac:dyDescent="0.25">
      <c r="A113" s="55" t="s">
        <v>31</v>
      </c>
      <c r="B113" s="61" t="s">
        <v>138</v>
      </c>
      <c r="C113" s="64">
        <v>6</v>
      </c>
      <c r="D113" s="54" t="s">
        <v>37</v>
      </c>
      <c r="E113" s="21"/>
      <c r="F113" s="19">
        <f t="shared" ref="F113" si="4">E113*C113</f>
        <v>0</v>
      </c>
    </row>
    <row r="114" spans="1:6" x14ac:dyDescent="0.25">
      <c r="A114" s="55"/>
      <c r="B114" s="61"/>
      <c r="C114" s="64"/>
      <c r="D114" s="71"/>
      <c r="E114" s="15"/>
      <c r="F114" s="19"/>
    </row>
    <row r="115" spans="1:6" x14ac:dyDescent="0.25">
      <c r="A115" s="55" t="s">
        <v>32</v>
      </c>
      <c r="B115" s="61" t="s">
        <v>139</v>
      </c>
      <c r="C115" s="64">
        <v>9</v>
      </c>
      <c r="D115" s="54" t="s">
        <v>37</v>
      </c>
      <c r="E115" s="21"/>
      <c r="F115" s="19">
        <f t="shared" ref="F115" si="5">E115*C115</f>
        <v>0</v>
      </c>
    </row>
    <row r="116" spans="1:6" x14ac:dyDescent="0.25">
      <c r="A116" s="55"/>
      <c r="B116" s="61"/>
      <c r="C116" s="64"/>
      <c r="D116" s="71"/>
      <c r="E116" s="15"/>
      <c r="F116" s="19"/>
    </row>
    <row r="117" spans="1:6" x14ac:dyDescent="0.25">
      <c r="A117" s="55" t="s">
        <v>33</v>
      </c>
      <c r="B117" s="61" t="s">
        <v>140</v>
      </c>
      <c r="C117" s="64">
        <v>7</v>
      </c>
      <c r="D117" s="54" t="s">
        <v>37</v>
      </c>
      <c r="E117" s="21"/>
      <c r="F117" s="19">
        <f t="shared" ref="F117" si="6">E117*C117</f>
        <v>0</v>
      </c>
    </row>
    <row r="118" spans="1:6" x14ac:dyDescent="0.25">
      <c r="A118" s="55"/>
      <c r="B118" s="61"/>
      <c r="C118" s="64"/>
      <c r="D118" s="71"/>
      <c r="E118" s="15"/>
      <c r="F118" s="19"/>
    </row>
    <row r="119" spans="1:6" x14ac:dyDescent="0.25">
      <c r="A119" s="55" t="s">
        <v>33</v>
      </c>
      <c r="B119" s="61" t="s">
        <v>136</v>
      </c>
      <c r="C119" s="64">
        <v>6</v>
      </c>
      <c r="D119" s="54" t="s">
        <v>37</v>
      </c>
      <c r="E119" s="21"/>
      <c r="F119" s="19">
        <f t="shared" ref="F119" si="7">E119*C119</f>
        <v>0</v>
      </c>
    </row>
    <row r="120" spans="1:6" x14ac:dyDescent="0.25">
      <c r="A120" s="55"/>
      <c r="B120" s="61"/>
      <c r="C120" s="64"/>
      <c r="D120" s="54"/>
      <c r="E120" s="21"/>
      <c r="F120" s="19"/>
    </row>
    <row r="121" spans="1:6" x14ac:dyDescent="0.25">
      <c r="A121" s="55"/>
      <c r="B121" s="70" t="s">
        <v>118</v>
      </c>
      <c r="C121" s="64"/>
      <c r="D121" s="71"/>
      <c r="E121" s="15"/>
      <c r="F121" s="19"/>
    </row>
    <row r="122" spans="1:6" x14ac:dyDescent="0.25">
      <c r="A122" s="55"/>
      <c r="B122" s="61" t="s">
        <v>87</v>
      </c>
      <c r="C122" s="64"/>
      <c r="D122" s="71"/>
      <c r="E122" s="15"/>
      <c r="F122" s="19"/>
    </row>
    <row r="123" spans="1:6" x14ac:dyDescent="0.25">
      <c r="A123" s="55"/>
      <c r="B123" s="61"/>
      <c r="C123" s="64"/>
      <c r="D123" s="71"/>
      <c r="E123" s="15"/>
      <c r="F123" s="19"/>
    </row>
    <row r="124" spans="1:6" x14ac:dyDescent="0.25">
      <c r="A124" s="55" t="s">
        <v>29</v>
      </c>
      <c r="B124" s="61" t="s">
        <v>89</v>
      </c>
      <c r="C124" s="64">
        <v>27</v>
      </c>
      <c r="D124" s="54" t="s">
        <v>36</v>
      </c>
      <c r="E124" s="21"/>
      <c r="F124" s="19">
        <f t="shared" ref="F124" si="8">E124*C124</f>
        <v>0</v>
      </c>
    </row>
    <row r="125" spans="1:6" x14ac:dyDescent="0.25">
      <c r="A125" s="55"/>
      <c r="B125" s="61"/>
      <c r="C125" s="64"/>
      <c r="D125" s="71"/>
      <c r="E125" s="15"/>
      <c r="F125" s="19"/>
    </row>
    <row r="126" spans="1:6" x14ac:dyDescent="0.25">
      <c r="A126" s="68"/>
      <c r="B126" s="70" t="s">
        <v>143</v>
      </c>
      <c r="C126" s="64"/>
      <c r="D126" s="65"/>
      <c r="E126" s="36"/>
      <c r="F126" s="23"/>
    </row>
    <row r="127" spans="1:6" ht="101.25" x14ac:dyDescent="0.25">
      <c r="A127" s="68"/>
      <c r="B127" s="61" t="s">
        <v>142</v>
      </c>
      <c r="C127" s="64"/>
      <c r="D127" s="65"/>
      <c r="E127" s="36"/>
      <c r="F127" s="23"/>
    </row>
    <row r="128" spans="1:6" x14ac:dyDescent="0.25">
      <c r="A128" s="68"/>
      <c r="B128" s="61"/>
      <c r="C128" s="64"/>
      <c r="D128" s="65"/>
      <c r="E128" s="36"/>
      <c r="F128" s="23"/>
    </row>
    <row r="129" spans="1:6" ht="40.5" x14ac:dyDescent="0.25">
      <c r="A129" s="68" t="s">
        <v>29</v>
      </c>
      <c r="B129" s="61" t="s">
        <v>144</v>
      </c>
      <c r="C129" s="64">
        <v>1</v>
      </c>
      <c r="D129" s="54" t="s">
        <v>36</v>
      </c>
      <c r="E129" s="21"/>
      <c r="F129" s="19">
        <f t="shared" ref="F129" si="9">E129*C129</f>
        <v>0</v>
      </c>
    </row>
    <row r="130" spans="1:6" x14ac:dyDescent="0.25">
      <c r="A130" s="68"/>
      <c r="B130" s="61"/>
      <c r="C130" s="64"/>
      <c r="D130" s="65"/>
      <c r="E130" s="36"/>
      <c r="F130" s="23"/>
    </row>
    <row r="131" spans="1:6" ht="40.5" x14ac:dyDescent="0.25">
      <c r="A131" s="68" t="s">
        <v>30</v>
      </c>
      <c r="B131" s="61" t="s">
        <v>145</v>
      </c>
      <c r="C131" s="64">
        <v>1</v>
      </c>
      <c r="D131" s="54" t="s">
        <v>36</v>
      </c>
      <c r="E131" s="21"/>
      <c r="F131" s="19">
        <f t="shared" ref="F131" si="10">E131*C131</f>
        <v>0</v>
      </c>
    </row>
    <row r="132" spans="1:6" x14ac:dyDescent="0.25">
      <c r="A132" s="68"/>
      <c r="B132" s="61"/>
      <c r="C132" s="64"/>
      <c r="D132" s="54"/>
      <c r="E132" s="21"/>
      <c r="F132" s="19"/>
    </row>
    <row r="133" spans="1:6" x14ac:dyDescent="0.25">
      <c r="A133" s="68"/>
      <c r="B133" s="61"/>
      <c r="C133" s="64"/>
      <c r="D133" s="54"/>
      <c r="E133" s="21"/>
      <c r="F133" s="19"/>
    </row>
    <row r="134" spans="1:6" x14ac:dyDescent="0.25">
      <c r="A134" s="68"/>
      <c r="B134" s="61"/>
      <c r="C134" s="64"/>
      <c r="D134" s="54"/>
      <c r="E134" s="21"/>
      <c r="F134" s="19"/>
    </row>
    <row r="135" spans="1:6" x14ac:dyDescent="0.25">
      <c r="A135" s="68"/>
      <c r="B135" s="61"/>
      <c r="C135" s="64"/>
      <c r="D135" s="54"/>
      <c r="E135" s="21"/>
      <c r="F135" s="19"/>
    </row>
    <row r="136" spans="1:6" x14ac:dyDescent="0.25">
      <c r="A136" s="68"/>
      <c r="B136" s="61"/>
      <c r="C136" s="64"/>
      <c r="D136" s="54"/>
      <c r="E136" s="21"/>
      <c r="F136" s="19"/>
    </row>
    <row r="137" spans="1:6" x14ac:dyDescent="0.25">
      <c r="A137" s="68"/>
      <c r="B137" s="61"/>
      <c r="C137" s="64"/>
      <c r="D137" s="54"/>
      <c r="E137" s="21"/>
      <c r="F137" s="19"/>
    </row>
    <row r="138" spans="1:6" x14ac:dyDescent="0.25">
      <c r="A138" s="68"/>
      <c r="B138" s="61"/>
      <c r="C138" s="64"/>
      <c r="D138" s="54"/>
      <c r="E138" s="21"/>
      <c r="F138" s="19"/>
    </row>
    <row r="139" spans="1:6" x14ac:dyDescent="0.25">
      <c r="A139" s="68"/>
      <c r="B139" s="61"/>
      <c r="C139" s="64"/>
      <c r="D139" s="54"/>
      <c r="E139" s="21"/>
      <c r="F139" s="19"/>
    </row>
    <row r="140" spans="1:6" x14ac:dyDescent="0.25">
      <c r="A140" s="68"/>
      <c r="B140" s="61"/>
      <c r="C140" s="64"/>
      <c r="D140" s="54"/>
      <c r="E140" s="21"/>
      <c r="F140" s="19"/>
    </row>
    <row r="141" spans="1:6" x14ac:dyDescent="0.25">
      <c r="A141" s="68"/>
      <c r="B141" s="61"/>
      <c r="C141" s="64"/>
      <c r="D141" s="54"/>
      <c r="E141" s="21"/>
      <c r="F141" s="19"/>
    </row>
    <row r="142" spans="1:6" x14ac:dyDescent="0.25">
      <c r="A142" s="68"/>
      <c r="B142" s="61"/>
      <c r="C142" s="64"/>
      <c r="D142" s="54"/>
      <c r="E142" s="21"/>
      <c r="F142" s="19"/>
    </row>
    <row r="143" spans="1:6" x14ac:dyDescent="0.25">
      <c r="A143" s="68"/>
      <c r="B143" s="61"/>
      <c r="C143" s="64"/>
      <c r="D143" s="54"/>
      <c r="E143" s="21"/>
      <c r="F143" s="19"/>
    </row>
    <row r="144" spans="1:6" x14ac:dyDescent="0.25">
      <c r="A144" s="68"/>
      <c r="B144" s="61"/>
      <c r="C144" s="64"/>
      <c r="D144" s="54"/>
      <c r="E144" s="21"/>
      <c r="F144" s="19"/>
    </row>
    <row r="145" spans="1:6" x14ac:dyDescent="0.25">
      <c r="A145" s="68"/>
      <c r="B145" s="61"/>
      <c r="C145" s="64"/>
      <c r="D145" s="54"/>
      <c r="E145" s="21"/>
      <c r="F145" s="19"/>
    </row>
    <row r="146" spans="1:6" x14ac:dyDescent="0.25">
      <c r="A146" s="68"/>
      <c r="B146" s="61"/>
      <c r="C146" s="64"/>
      <c r="D146" s="54"/>
      <c r="E146" s="21"/>
      <c r="F146" s="19"/>
    </row>
    <row r="147" spans="1:6" x14ac:dyDescent="0.25">
      <c r="A147" s="68"/>
      <c r="B147" s="61"/>
      <c r="C147" s="64"/>
      <c r="D147" s="54"/>
      <c r="E147" s="21"/>
      <c r="F147" s="19"/>
    </row>
    <row r="148" spans="1:6" x14ac:dyDescent="0.25">
      <c r="A148" s="68"/>
      <c r="B148" s="61"/>
      <c r="C148" s="64"/>
      <c r="D148" s="54"/>
      <c r="E148" s="21"/>
      <c r="F148" s="19"/>
    </row>
    <row r="149" spans="1:6" x14ac:dyDescent="0.25">
      <c r="A149" s="68"/>
      <c r="B149" s="61"/>
      <c r="C149" s="64"/>
      <c r="D149" s="54"/>
      <c r="E149" s="21"/>
      <c r="F149" s="19"/>
    </row>
    <row r="150" spans="1:6" x14ac:dyDescent="0.25">
      <c r="A150" s="68"/>
      <c r="B150" s="61"/>
      <c r="C150" s="64"/>
      <c r="D150" s="54"/>
      <c r="E150" s="21"/>
      <c r="F150" s="19"/>
    </row>
    <row r="151" spans="1:6" x14ac:dyDescent="0.25">
      <c r="A151" s="68"/>
      <c r="B151" s="61"/>
      <c r="C151" s="64"/>
      <c r="D151" s="54"/>
      <c r="E151" s="21"/>
      <c r="F151" s="19"/>
    </row>
    <row r="152" spans="1:6" ht="21" thickBot="1" x14ac:dyDescent="0.3">
      <c r="A152" s="68"/>
      <c r="B152" s="61"/>
      <c r="C152" s="64"/>
      <c r="D152" s="54"/>
      <c r="E152" s="21"/>
      <c r="F152" s="19"/>
    </row>
    <row r="153" spans="1:6" ht="21" thickBot="1" x14ac:dyDescent="0.3">
      <c r="A153" s="72"/>
      <c r="B153" s="105" t="s">
        <v>78</v>
      </c>
      <c r="C153" s="105"/>
      <c r="D153" s="105"/>
      <c r="E153" s="106"/>
      <c r="F153" s="44">
        <f>SUM(F103:F152)</f>
        <v>0</v>
      </c>
    </row>
    <row r="154" spans="1:6" ht="34.5" thickBot="1" x14ac:dyDescent="0.3">
      <c r="A154" s="107" t="s">
        <v>66</v>
      </c>
      <c r="B154" s="108"/>
      <c r="C154" s="108"/>
      <c r="D154" s="108"/>
      <c r="E154" s="108"/>
      <c r="F154" s="109"/>
    </row>
    <row r="155" spans="1:6" x14ac:dyDescent="0.25">
      <c r="A155" s="73"/>
      <c r="B155" s="74"/>
      <c r="C155" s="75"/>
      <c r="D155" s="76"/>
      <c r="E155" s="77"/>
      <c r="F155" s="24"/>
    </row>
    <row r="156" spans="1:6" s="80" customFormat="1" ht="21" x14ac:dyDescent="0.25">
      <c r="A156" s="68"/>
      <c r="B156" s="78" t="s">
        <v>108</v>
      </c>
      <c r="C156" s="37"/>
      <c r="D156" s="65"/>
      <c r="E156" s="79"/>
      <c r="F156" s="18"/>
    </row>
    <row r="157" spans="1:6" s="80" customFormat="1" ht="81" x14ac:dyDescent="0.25">
      <c r="A157" s="68"/>
      <c r="B157" s="81" t="s">
        <v>98</v>
      </c>
      <c r="C157" s="37"/>
      <c r="D157" s="65"/>
      <c r="E157" s="79"/>
      <c r="F157" s="18"/>
    </row>
    <row r="158" spans="1:6" s="80" customFormat="1" ht="40.5" x14ac:dyDescent="0.25">
      <c r="A158" s="68"/>
      <c r="B158" s="82" t="s">
        <v>99</v>
      </c>
      <c r="C158" s="37"/>
      <c r="D158" s="65"/>
      <c r="E158" s="79"/>
      <c r="F158" s="18"/>
    </row>
    <row r="159" spans="1:6" s="80" customFormat="1" ht="21" x14ac:dyDescent="0.25">
      <c r="A159" s="68"/>
      <c r="B159" s="83" t="s">
        <v>100</v>
      </c>
      <c r="C159" s="38"/>
      <c r="D159" s="65"/>
      <c r="E159" s="79"/>
      <c r="F159" s="18"/>
    </row>
    <row r="160" spans="1:6" s="80" customFormat="1" ht="21" x14ac:dyDescent="0.25">
      <c r="A160" s="68"/>
      <c r="B160" s="60"/>
      <c r="C160" s="38"/>
      <c r="D160" s="65"/>
      <c r="E160" s="79"/>
      <c r="F160" s="18"/>
    </row>
    <row r="161" spans="1:6" s="80" customFormat="1" ht="21" x14ac:dyDescent="0.25">
      <c r="A161" s="68"/>
      <c r="B161" s="84" t="s">
        <v>70</v>
      </c>
      <c r="C161" s="37"/>
      <c r="D161" s="65"/>
      <c r="E161" s="79"/>
      <c r="F161" s="18"/>
    </row>
    <row r="162" spans="1:6" s="80" customFormat="1" ht="21" x14ac:dyDescent="0.25">
      <c r="A162" s="68"/>
      <c r="B162" s="84"/>
      <c r="C162" s="37"/>
      <c r="D162" s="65"/>
      <c r="E162" s="79"/>
      <c r="F162" s="18"/>
    </row>
    <row r="163" spans="1:6" s="80" customFormat="1" ht="21" x14ac:dyDescent="0.25">
      <c r="A163" s="68" t="s">
        <v>29</v>
      </c>
      <c r="B163" s="85" t="s">
        <v>107</v>
      </c>
      <c r="C163" s="37">
        <v>1</v>
      </c>
      <c r="D163" s="65" t="s">
        <v>36</v>
      </c>
      <c r="E163" s="13"/>
      <c r="F163" s="23">
        <f>E163*C163</f>
        <v>0</v>
      </c>
    </row>
    <row r="164" spans="1:6" s="80" customFormat="1" ht="21" x14ac:dyDescent="0.25">
      <c r="A164" s="68"/>
      <c r="B164" s="85"/>
      <c r="C164" s="37"/>
      <c r="D164" s="65"/>
      <c r="E164" s="13"/>
      <c r="F164" s="23"/>
    </row>
    <row r="165" spans="1:6" s="80" customFormat="1" ht="21" x14ac:dyDescent="0.25">
      <c r="A165" s="68" t="s">
        <v>30</v>
      </c>
      <c r="B165" s="85" t="s">
        <v>152</v>
      </c>
      <c r="C165" s="37">
        <v>1</v>
      </c>
      <c r="D165" s="65" t="s">
        <v>36</v>
      </c>
      <c r="E165" s="13"/>
      <c r="F165" s="23">
        <f>E165*C165</f>
        <v>0</v>
      </c>
    </row>
    <row r="166" spans="1:6" s="80" customFormat="1" ht="21" x14ac:dyDescent="0.25">
      <c r="A166" s="68"/>
      <c r="B166" s="85"/>
      <c r="C166" s="37"/>
      <c r="D166" s="65"/>
      <c r="E166" s="13"/>
      <c r="F166" s="23"/>
    </row>
    <row r="167" spans="1:6" s="80" customFormat="1" ht="21" x14ac:dyDescent="0.25">
      <c r="A167" s="68"/>
      <c r="B167" s="84" t="s">
        <v>71</v>
      </c>
      <c r="C167" s="38"/>
      <c r="D167" s="65"/>
      <c r="E167" s="79"/>
      <c r="F167" s="18"/>
    </row>
    <row r="168" spans="1:6" s="80" customFormat="1" ht="21" x14ac:dyDescent="0.25">
      <c r="A168" s="68"/>
      <c r="B168" s="84"/>
      <c r="C168" s="38"/>
      <c r="D168" s="65"/>
      <c r="E168" s="79"/>
      <c r="F168" s="18"/>
    </row>
    <row r="169" spans="1:6" s="80" customFormat="1" ht="21" x14ac:dyDescent="0.25">
      <c r="A169" s="68" t="s">
        <v>29</v>
      </c>
      <c r="B169" s="85" t="s">
        <v>104</v>
      </c>
      <c r="C169" s="37">
        <v>1</v>
      </c>
      <c r="D169" s="65" t="s">
        <v>36</v>
      </c>
      <c r="E169" s="13"/>
      <c r="F169" s="23">
        <f>E169*C169</f>
        <v>0</v>
      </c>
    </row>
    <row r="170" spans="1:6" s="80" customFormat="1" ht="21" x14ac:dyDescent="0.25">
      <c r="A170" s="68"/>
      <c r="B170" s="85"/>
      <c r="C170" s="37"/>
      <c r="D170" s="65"/>
      <c r="E170" s="79"/>
      <c r="F170" s="18"/>
    </row>
    <row r="171" spans="1:6" s="80" customFormat="1" ht="21" x14ac:dyDescent="0.25">
      <c r="A171" s="68" t="s">
        <v>30</v>
      </c>
      <c r="B171" s="85" t="s">
        <v>105</v>
      </c>
      <c r="C171" s="37">
        <v>1</v>
      </c>
      <c r="D171" s="65" t="s">
        <v>36</v>
      </c>
      <c r="E171" s="13"/>
      <c r="F171" s="23">
        <f t="shared" ref="F171" si="11">E171*C171</f>
        <v>0</v>
      </c>
    </row>
    <row r="172" spans="1:6" s="80" customFormat="1" ht="21" x14ac:dyDescent="0.25">
      <c r="A172" s="68"/>
      <c r="B172" s="85"/>
      <c r="C172" s="37"/>
      <c r="D172" s="65"/>
      <c r="E172" s="79"/>
      <c r="F172" s="18"/>
    </row>
    <row r="173" spans="1:6" s="80" customFormat="1" ht="21" x14ac:dyDescent="0.25">
      <c r="A173" s="68" t="s">
        <v>31</v>
      </c>
      <c r="B173" s="85" t="s">
        <v>106</v>
      </c>
      <c r="C173" s="37">
        <v>1</v>
      </c>
      <c r="D173" s="65" t="s">
        <v>36</v>
      </c>
      <c r="E173" s="13"/>
      <c r="F173" s="23">
        <f t="shared" ref="F173" si="12">E173*C173</f>
        <v>0</v>
      </c>
    </row>
    <row r="174" spans="1:6" s="80" customFormat="1" ht="21" x14ac:dyDescent="0.25">
      <c r="A174" s="68"/>
      <c r="B174" s="85"/>
      <c r="C174" s="37"/>
      <c r="D174" s="65"/>
      <c r="E174" s="79"/>
      <c r="F174" s="18"/>
    </row>
    <row r="175" spans="1:6" s="80" customFormat="1" ht="21" x14ac:dyDescent="0.25">
      <c r="A175" s="68" t="s">
        <v>32</v>
      </c>
      <c r="B175" s="85" t="s">
        <v>101</v>
      </c>
      <c r="C175" s="37">
        <v>2</v>
      </c>
      <c r="D175" s="65" t="s">
        <v>36</v>
      </c>
      <c r="E175" s="13"/>
      <c r="F175" s="23">
        <f t="shared" ref="F175" si="13">E175*C175</f>
        <v>0</v>
      </c>
    </row>
    <row r="176" spans="1:6" s="80" customFormat="1" ht="21" x14ac:dyDescent="0.25">
      <c r="A176" s="68"/>
      <c r="B176" s="85"/>
      <c r="C176" s="37"/>
      <c r="D176" s="65"/>
      <c r="E176" s="13"/>
      <c r="F176" s="23"/>
    </row>
    <row r="177" spans="1:6" s="80" customFormat="1" ht="21" x14ac:dyDescent="0.25">
      <c r="A177" s="68" t="s">
        <v>33</v>
      </c>
      <c r="B177" s="60" t="s">
        <v>102</v>
      </c>
      <c r="C177" s="64">
        <v>50</v>
      </c>
      <c r="D177" s="65" t="s">
        <v>103</v>
      </c>
      <c r="E177" s="13"/>
      <c r="F177" s="23">
        <f>E177*C177</f>
        <v>0</v>
      </c>
    </row>
    <row r="178" spans="1:6" s="80" customFormat="1" ht="21" x14ac:dyDescent="0.25">
      <c r="A178" s="68"/>
      <c r="B178" s="85"/>
      <c r="C178" s="37"/>
      <c r="D178" s="65"/>
      <c r="E178" s="13"/>
      <c r="F178" s="23"/>
    </row>
    <row r="179" spans="1:6" s="80" customFormat="1" ht="21" x14ac:dyDescent="0.25">
      <c r="A179" s="68" t="s">
        <v>34</v>
      </c>
      <c r="B179" s="85" t="s">
        <v>156</v>
      </c>
      <c r="C179" s="37">
        <v>1</v>
      </c>
      <c r="D179" s="65" t="s">
        <v>36</v>
      </c>
      <c r="E179" s="13"/>
      <c r="F179" s="23">
        <f>E179*C179</f>
        <v>0</v>
      </c>
    </row>
    <row r="180" spans="1:6" s="80" customFormat="1" ht="21" x14ac:dyDescent="0.25">
      <c r="A180" s="68"/>
      <c r="B180" s="60"/>
      <c r="C180" s="86"/>
      <c r="D180" s="71"/>
      <c r="E180" s="13"/>
      <c r="F180" s="23"/>
    </row>
    <row r="181" spans="1:6" s="80" customFormat="1" ht="21" x14ac:dyDescent="0.25">
      <c r="A181" s="68"/>
      <c r="B181" s="78" t="s">
        <v>109</v>
      </c>
      <c r="C181" s="37"/>
      <c r="D181" s="65"/>
      <c r="E181" s="13"/>
      <c r="F181" s="23"/>
    </row>
    <row r="182" spans="1:6" s="80" customFormat="1" ht="21" x14ac:dyDescent="0.25">
      <c r="A182" s="68"/>
      <c r="B182" s="85"/>
      <c r="C182" s="37"/>
      <c r="D182" s="65"/>
      <c r="E182" s="13"/>
      <c r="F182" s="23"/>
    </row>
    <row r="183" spans="1:6" s="80" customFormat="1" ht="21" x14ac:dyDescent="0.25">
      <c r="A183" s="68"/>
      <c r="B183" s="84" t="s">
        <v>110</v>
      </c>
      <c r="C183" s="37"/>
      <c r="D183" s="65"/>
      <c r="E183" s="13"/>
      <c r="F183" s="23"/>
    </row>
    <row r="184" spans="1:6" s="80" customFormat="1" ht="21" x14ac:dyDescent="0.25">
      <c r="A184" s="68"/>
      <c r="B184" s="85"/>
      <c r="C184" s="37"/>
      <c r="D184" s="65"/>
      <c r="E184" s="13"/>
      <c r="F184" s="23"/>
    </row>
    <row r="185" spans="1:6" s="80" customFormat="1" ht="21" x14ac:dyDescent="0.25">
      <c r="A185" s="68" t="s">
        <v>29</v>
      </c>
      <c r="B185" s="85" t="s">
        <v>111</v>
      </c>
      <c r="C185" s="37">
        <v>1</v>
      </c>
      <c r="D185" s="65" t="s">
        <v>36</v>
      </c>
      <c r="E185" s="13"/>
      <c r="F185" s="23">
        <f>E185*C185</f>
        <v>0</v>
      </c>
    </row>
    <row r="186" spans="1:6" s="80" customFormat="1" ht="21" x14ac:dyDescent="0.25">
      <c r="A186" s="68"/>
      <c r="B186" s="85"/>
      <c r="C186" s="37"/>
      <c r="D186" s="65"/>
      <c r="E186" s="13"/>
      <c r="F186" s="23"/>
    </row>
    <row r="187" spans="1:6" s="80" customFormat="1" ht="21" x14ac:dyDescent="0.25">
      <c r="A187" s="68" t="s">
        <v>30</v>
      </c>
      <c r="B187" s="60" t="s">
        <v>112</v>
      </c>
      <c r="C187" s="64">
        <v>30</v>
      </c>
      <c r="D187" s="65" t="s">
        <v>103</v>
      </c>
      <c r="E187" s="13"/>
      <c r="F187" s="23">
        <f>E187*C187</f>
        <v>0</v>
      </c>
    </row>
    <row r="188" spans="1:6" s="80" customFormat="1" ht="21" x14ac:dyDescent="0.25">
      <c r="A188" s="68"/>
      <c r="B188" s="85"/>
      <c r="C188" s="37"/>
      <c r="D188" s="65"/>
      <c r="E188" s="13"/>
      <c r="F188" s="23"/>
    </row>
    <row r="189" spans="1:6" s="80" customFormat="1" ht="21" x14ac:dyDescent="0.25">
      <c r="A189" s="68"/>
      <c r="B189" s="78" t="s">
        <v>115</v>
      </c>
      <c r="C189" s="37"/>
      <c r="D189" s="65"/>
      <c r="E189" s="13"/>
      <c r="F189" s="23"/>
    </row>
    <row r="190" spans="1:6" s="80" customFormat="1" ht="21" x14ac:dyDescent="0.25">
      <c r="A190" s="68"/>
      <c r="B190" s="85"/>
      <c r="C190" s="37"/>
      <c r="D190" s="65"/>
      <c r="E190" s="13"/>
      <c r="F190" s="23"/>
    </row>
    <row r="191" spans="1:6" s="80" customFormat="1" ht="21" x14ac:dyDescent="0.25">
      <c r="A191" s="68" t="s">
        <v>29</v>
      </c>
      <c r="B191" s="85" t="s">
        <v>116</v>
      </c>
      <c r="C191" s="37">
        <v>1</v>
      </c>
      <c r="D191" s="65" t="s">
        <v>141</v>
      </c>
      <c r="E191" s="13"/>
      <c r="F191" s="23">
        <f>E191*C191</f>
        <v>0</v>
      </c>
    </row>
    <row r="192" spans="1:6" s="80" customFormat="1" ht="21" x14ac:dyDescent="0.25">
      <c r="A192" s="68"/>
      <c r="B192" s="85"/>
      <c r="C192" s="37"/>
      <c r="D192" s="65"/>
      <c r="E192" s="13"/>
      <c r="F192" s="23"/>
    </row>
    <row r="193" spans="1:6" s="80" customFormat="1" ht="21" x14ac:dyDescent="0.25">
      <c r="A193" s="59"/>
      <c r="B193" s="87" t="s">
        <v>47</v>
      </c>
      <c r="C193" s="64"/>
      <c r="D193" s="65"/>
      <c r="E193" s="69"/>
      <c r="F193" s="18"/>
    </row>
    <row r="194" spans="1:6" s="80" customFormat="1" ht="21" x14ac:dyDescent="0.25">
      <c r="A194" s="68"/>
      <c r="B194" s="88"/>
      <c r="C194" s="64"/>
      <c r="D194" s="65"/>
      <c r="E194" s="69"/>
      <c r="F194" s="18"/>
    </row>
    <row r="195" spans="1:6" s="80" customFormat="1" ht="40.5" x14ac:dyDescent="0.25">
      <c r="A195" s="68"/>
      <c r="B195" s="60" t="s">
        <v>48</v>
      </c>
      <c r="C195" s="64"/>
      <c r="D195" s="65"/>
      <c r="E195" s="69"/>
      <c r="F195" s="18"/>
    </row>
    <row r="196" spans="1:6" s="80" customFormat="1" ht="21" x14ac:dyDescent="0.25">
      <c r="A196" s="68"/>
      <c r="B196" s="60"/>
      <c r="C196" s="64"/>
      <c r="D196" s="65"/>
      <c r="E196" s="69"/>
      <c r="F196" s="18"/>
    </row>
    <row r="197" spans="1:6" s="80" customFormat="1" ht="21" x14ac:dyDescent="0.25">
      <c r="A197" s="68"/>
      <c r="B197" s="87" t="s">
        <v>72</v>
      </c>
      <c r="C197" s="64"/>
      <c r="D197" s="65"/>
      <c r="E197" s="69"/>
      <c r="F197" s="18"/>
    </row>
    <row r="198" spans="1:6" s="80" customFormat="1" ht="21" x14ac:dyDescent="0.25">
      <c r="A198" s="68"/>
      <c r="B198" s="85"/>
      <c r="C198" s="37"/>
      <c r="D198" s="65"/>
      <c r="E198" s="79"/>
      <c r="F198" s="18"/>
    </row>
    <row r="199" spans="1:6" s="80" customFormat="1" ht="21" x14ac:dyDescent="0.25">
      <c r="A199" s="68" t="s">
        <v>29</v>
      </c>
      <c r="B199" s="85" t="s">
        <v>113</v>
      </c>
      <c r="C199" s="37">
        <v>1</v>
      </c>
      <c r="D199" s="65" t="s">
        <v>36</v>
      </c>
      <c r="E199" s="13"/>
      <c r="F199" s="23">
        <f t="shared" ref="F199" si="14">E199*C199</f>
        <v>0</v>
      </c>
    </row>
    <row r="200" spans="1:6" s="80" customFormat="1" ht="21" x14ac:dyDescent="0.25">
      <c r="A200" s="68"/>
      <c r="B200" s="85"/>
      <c r="C200" s="37"/>
      <c r="D200" s="65"/>
      <c r="E200" s="79"/>
      <c r="F200" s="18"/>
    </row>
    <row r="201" spans="1:6" s="80" customFormat="1" ht="21" x14ac:dyDescent="0.25">
      <c r="A201" s="68" t="s">
        <v>30</v>
      </c>
      <c r="B201" s="85" t="s">
        <v>114</v>
      </c>
      <c r="C201" s="37">
        <v>1</v>
      </c>
      <c r="D201" s="65" t="s">
        <v>36</v>
      </c>
      <c r="E201" s="13"/>
      <c r="F201" s="23">
        <f t="shared" ref="F201" si="15">E201*C201</f>
        <v>0</v>
      </c>
    </row>
    <row r="202" spans="1:6" s="80" customFormat="1" ht="21" x14ac:dyDescent="0.25">
      <c r="A202" s="68"/>
      <c r="B202" s="85"/>
      <c r="C202" s="37"/>
      <c r="D202" s="65"/>
      <c r="E202" s="13"/>
      <c r="F202" s="23"/>
    </row>
    <row r="203" spans="1:6" s="80" customFormat="1" ht="21" x14ac:dyDescent="0.25">
      <c r="A203" s="59"/>
      <c r="B203" s="87" t="s">
        <v>73</v>
      </c>
      <c r="C203" s="64"/>
      <c r="D203" s="65"/>
      <c r="E203" s="69"/>
      <c r="F203" s="18"/>
    </row>
    <row r="204" spans="1:6" s="80" customFormat="1" ht="21" x14ac:dyDescent="0.25">
      <c r="A204" s="68"/>
      <c r="B204" s="60" t="s">
        <v>74</v>
      </c>
      <c r="C204" s="64"/>
      <c r="D204" s="65"/>
      <c r="E204" s="69"/>
      <c r="F204" s="18"/>
    </row>
    <row r="205" spans="1:6" s="80" customFormat="1" ht="21" x14ac:dyDescent="0.25">
      <c r="A205" s="68"/>
      <c r="B205" s="60"/>
      <c r="C205" s="64"/>
      <c r="D205" s="65"/>
      <c r="E205" s="69"/>
      <c r="F205" s="18"/>
    </row>
    <row r="206" spans="1:6" s="80" customFormat="1" ht="21" x14ac:dyDescent="0.25">
      <c r="A206" s="68"/>
      <c r="B206" s="60"/>
      <c r="C206" s="64"/>
      <c r="D206" s="65"/>
      <c r="E206" s="69"/>
      <c r="F206" s="18"/>
    </row>
    <row r="207" spans="1:6" s="80" customFormat="1" ht="21" x14ac:dyDescent="0.25">
      <c r="A207" s="68"/>
      <c r="B207" s="60"/>
      <c r="C207" s="64"/>
      <c r="D207" s="65"/>
      <c r="E207" s="69"/>
      <c r="F207" s="23"/>
    </row>
    <row r="208" spans="1:6" s="80" customFormat="1" ht="21.75" thickBot="1" x14ac:dyDescent="0.3">
      <c r="A208" s="68"/>
      <c r="B208" s="85"/>
      <c r="C208" s="37"/>
      <c r="D208" s="65"/>
      <c r="E208" s="13"/>
      <c r="F208" s="23"/>
    </row>
    <row r="209" spans="1:6" ht="21" thickBot="1" x14ac:dyDescent="0.3">
      <c r="A209" s="72"/>
      <c r="B209" s="105" t="s">
        <v>92</v>
      </c>
      <c r="C209" s="105"/>
      <c r="D209" s="105"/>
      <c r="E209" s="106"/>
      <c r="F209" s="44">
        <f>SUM(F158:F208)</f>
        <v>0</v>
      </c>
    </row>
    <row r="210" spans="1:6" s="80" customFormat="1" ht="21" x14ac:dyDescent="0.25">
      <c r="A210" s="68"/>
      <c r="B210" s="60"/>
      <c r="C210" s="64"/>
      <c r="D210" s="65"/>
      <c r="E210" s="69"/>
      <c r="F210" s="18"/>
    </row>
    <row r="211" spans="1:6" s="80" customFormat="1" ht="81" x14ac:dyDescent="0.25">
      <c r="A211" s="68" t="s">
        <v>29</v>
      </c>
      <c r="B211" s="60" t="s">
        <v>153</v>
      </c>
      <c r="C211" s="64">
        <v>485</v>
      </c>
      <c r="D211" s="65" t="s">
        <v>75</v>
      </c>
      <c r="E211" s="69"/>
      <c r="F211" s="23">
        <f t="shared" ref="F211" si="16">E211*C211</f>
        <v>0</v>
      </c>
    </row>
    <row r="212" spans="1:6" s="80" customFormat="1" ht="21" x14ac:dyDescent="0.25">
      <c r="A212" s="68"/>
      <c r="B212" s="60"/>
      <c r="C212" s="64"/>
      <c r="D212" s="65"/>
      <c r="E212" s="69"/>
      <c r="F212" s="18"/>
    </row>
    <row r="213" spans="1:6" s="80" customFormat="1" ht="81" x14ac:dyDescent="0.25">
      <c r="A213" s="68" t="s">
        <v>30</v>
      </c>
      <c r="B213" s="60" t="s">
        <v>154</v>
      </c>
      <c r="C213" s="64">
        <v>520</v>
      </c>
      <c r="D213" s="65" t="s">
        <v>75</v>
      </c>
      <c r="E213" s="69"/>
      <c r="F213" s="23">
        <f t="shared" ref="F213" si="17">E213*C213</f>
        <v>0</v>
      </c>
    </row>
    <row r="214" spans="1:6" s="80" customFormat="1" ht="21" x14ac:dyDescent="0.25">
      <c r="A214" s="68"/>
      <c r="B214" s="60"/>
      <c r="C214" s="64"/>
      <c r="D214" s="65"/>
      <c r="E214" s="69"/>
      <c r="F214" s="18"/>
    </row>
    <row r="215" spans="1:6" s="80" customFormat="1" ht="40.5" x14ac:dyDescent="0.25">
      <c r="A215" s="68" t="s">
        <v>31</v>
      </c>
      <c r="B215" s="60" t="s">
        <v>76</v>
      </c>
      <c r="C215" s="89">
        <v>80</v>
      </c>
      <c r="D215" s="65" t="s">
        <v>77</v>
      </c>
      <c r="E215" s="13"/>
      <c r="F215" s="23">
        <f t="shared" ref="F215" si="18">E215*C215</f>
        <v>0</v>
      </c>
    </row>
    <row r="216" spans="1:6" s="80" customFormat="1" ht="21" x14ac:dyDescent="0.25">
      <c r="A216" s="68"/>
      <c r="B216" s="60"/>
      <c r="C216" s="89"/>
      <c r="D216" s="65"/>
      <c r="E216" s="13"/>
      <c r="F216" s="23"/>
    </row>
    <row r="217" spans="1:6" s="80" customFormat="1" ht="40.5" x14ac:dyDescent="0.25">
      <c r="A217" s="68" t="s">
        <v>32</v>
      </c>
      <c r="B217" s="60" t="s">
        <v>88</v>
      </c>
      <c r="C217" s="64">
        <v>23</v>
      </c>
      <c r="D217" s="65" t="s">
        <v>77</v>
      </c>
      <c r="E217" s="13"/>
      <c r="F217" s="23">
        <f t="shared" ref="F217" si="19">E217*C217</f>
        <v>0</v>
      </c>
    </row>
    <row r="218" spans="1:6" x14ac:dyDescent="0.25">
      <c r="A218" s="68"/>
      <c r="B218" s="60"/>
      <c r="C218" s="64"/>
      <c r="D218" s="65"/>
      <c r="E218" s="13"/>
      <c r="F218" s="23"/>
    </row>
    <row r="219" spans="1:6" s="80" customFormat="1" ht="21" x14ac:dyDescent="0.25">
      <c r="A219" s="59"/>
      <c r="B219" s="87" t="s">
        <v>119</v>
      </c>
      <c r="C219" s="64"/>
      <c r="D219" s="65"/>
      <c r="E219" s="69"/>
      <c r="F219" s="18"/>
    </row>
    <row r="220" spans="1:6" s="80" customFormat="1" ht="60.75" x14ac:dyDescent="0.25">
      <c r="A220" s="68"/>
      <c r="B220" s="60" t="s">
        <v>155</v>
      </c>
      <c r="C220" s="64"/>
      <c r="D220" s="65"/>
      <c r="E220" s="69"/>
      <c r="F220" s="18"/>
    </row>
    <row r="221" spans="1:6" s="80" customFormat="1" ht="21" x14ac:dyDescent="0.25">
      <c r="A221" s="68"/>
      <c r="B221" s="60"/>
      <c r="C221" s="64"/>
      <c r="D221" s="65"/>
      <c r="E221" s="69"/>
      <c r="F221" s="18"/>
    </row>
    <row r="222" spans="1:6" s="80" customFormat="1" ht="21" x14ac:dyDescent="0.25">
      <c r="A222" s="68" t="s">
        <v>29</v>
      </c>
      <c r="B222" s="60" t="s">
        <v>120</v>
      </c>
      <c r="C222" s="64">
        <v>11</v>
      </c>
      <c r="D222" s="65" t="s">
        <v>36</v>
      </c>
      <c r="E222" s="69"/>
      <c r="F222" s="23">
        <f t="shared" ref="F222" si="20">E222*C222</f>
        <v>0</v>
      </c>
    </row>
    <row r="223" spans="1:6" s="80" customFormat="1" ht="21" x14ac:dyDescent="0.25">
      <c r="A223" s="68"/>
      <c r="B223" s="60"/>
      <c r="C223" s="64"/>
      <c r="D223" s="65"/>
      <c r="E223" s="69"/>
      <c r="F223" s="18"/>
    </row>
    <row r="224" spans="1:6" s="80" customFormat="1" ht="21" x14ac:dyDescent="0.25">
      <c r="A224" s="68" t="s">
        <v>30</v>
      </c>
      <c r="B224" s="60" t="s">
        <v>121</v>
      </c>
      <c r="C224" s="64">
        <v>3</v>
      </c>
      <c r="D224" s="65" t="s">
        <v>36</v>
      </c>
      <c r="E224" s="69"/>
      <c r="F224" s="23">
        <f t="shared" ref="F224" si="21">E224*C224</f>
        <v>0</v>
      </c>
    </row>
    <row r="225" spans="1:6" s="80" customFormat="1" ht="21" x14ac:dyDescent="0.25">
      <c r="A225" s="68"/>
      <c r="B225" s="60"/>
      <c r="C225" s="64"/>
      <c r="D225" s="65"/>
      <c r="E225" s="69"/>
      <c r="F225" s="18"/>
    </row>
    <row r="226" spans="1:6" s="80" customFormat="1" ht="21" x14ac:dyDescent="0.25">
      <c r="A226" s="68" t="s">
        <v>31</v>
      </c>
      <c r="B226" s="60" t="s">
        <v>122</v>
      </c>
      <c r="C226" s="64">
        <v>13</v>
      </c>
      <c r="D226" s="65" t="s">
        <v>36</v>
      </c>
      <c r="E226" s="69"/>
      <c r="F226" s="23">
        <f t="shared" ref="F226" si="22">E226*C226</f>
        <v>0</v>
      </c>
    </row>
    <row r="227" spans="1:6" s="80" customFormat="1" ht="21" x14ac:dyDescent="0.25">
      <c r="A227" s="68"/>
      <c r="B227" s="60"/>
      <c r="C227" s="64"/>
      <c r="D227" s="65"/>
      <c r="E227" s="69"/>
      <c r="F227" s="18"/>
    </row>
    <row r="228" spans="1:6" s="80" customFormat="1" ht="21" x14ac:dyDescent="0.25">
      <c r="A228" s="68" t="s">
        <v>32</v>
      </c>
      <c r="B228" s="60" t="s">
        <v>123</v>
      </c>
      <c r="C228" s="64">
        <v>3</v>
      </c>
      <c r="D228" s="65" t="s">
        <v>36</v>
      </c>
      <c r="E228" s="69"/>
      <c r="F228" s="23">
        <f t="shared" ref="F228" si="23">E228*C228</f>
        <v>0</v>
      </c>
    </row>
    <row r="229" spans="1:6" s="80" customFormat="1" ht="21" x14ac:dyDescent="0.25">
      <c r="A229" s="68"/>
      <c r="B229" s="60"/>
      <c r="C229" s="64"/>
      <c r="D229" s="65"/>
      <c r="E229" s="13"/>
      <c r="F229" s="23"/>
    </row>
    <row r="230" spans="1:6" s="80" customFormat="1" ht="21" x14ac:dyDescent="0.25">
      <c r="A230" s="68" t="s">
        <v>33</v>
      </c>
      <c r="B230" s="60" t="s">
        <v>124</v>
      </c>
      <c r="C230" s="64">
        <v>1</v>
      </c>
      <c r="D230" s="65" t="s">
        <v>36</v>
      </c>
      <c r="E230" s="69"/>
      <c r="F230" s="23">
        <f t="shared" ref="F230" si="24">E230*C230</f>
        <v>0</v>
      </c>
    </row>
    <row r="231" spans="1:6" s="80" customFormat="1" ht="21" x14ac:dyDescent="0.25">
      <c r="A231" s="68"/>
      <c r="B231" s="60"/>
      <c r="C231" s="64"/>
      <c r="D231" s="65"/>
      <c r="E231" s="13"/>
      <c r="F231" s="23"/>
    </row>
    <row r="232" spans="1:6" s="80" customFormat="1" ht="21" x14ac:dyDescent="0.25">
      <c r="A232" s="68" t="s">
        <v>34</v>
      </c>
      <c r="B232" s="60" t="s">
        <v>125</v>
      </c>
      <c r="C232" s="64">
        <v>6</v>
      </c>
      <c r="D232" s="65" t="s">
        <v>36</v>
      </c>
      <c r="E232" s="69"/>
      <c r="F232" s="23">
        <f t="shared" ref="F232" si="25">E232*C232</f>
        <v>0</v>
      </c>
    </row>
    <row r="233" spans="1:6" s="80" customFormat="1" ht="21" x14ac:dyDescent="0.25">
      <c r="A233" s="68"/>
      <c r="B233" s="60"/>
      <c r="C233" s="64"/>
      <c r="D233" s="65"/>
      <c r="E233" s="69"/>
      <c r="F233" s="18"/>
    </row>
    <row r="234" spans="1:6" s="80" customFormat="1" ht="21" x14ac:dyDescent="0.25">
      <c r="A234" s="68" t="s">
        <v>35</v>
      </c>
      <c r="B234" s="60" t="s">
        <v>126</v>
      </c>
      <c r="C234" s="64">
        <v>1</v>
      </c>
      <c r="D234" s="65" t="s">
        <v>36</v>
      </c>
      <c r="E234" s="69"/>
      <c r="F234" s="23">
        <f t="shared" ref="F234" si="26">E234*C234</f>
        <v>0</v>
      </c>
    </row>
    <row r="235" spans="1:6" s="80" customFormat="1" ht="21" x14ac:dyDescent="0.25">
      <c r="A235" s="68"/>
      <c r="B235" s="60"/>
      <c r="C235" s="64"/>
      <c r="D235" s="65"/>
      <c r="E235" s="69"/>
      <c r="F235" s="18"/>
    </row>
    <row r="236" spans="1:6" s="80" customFormat="1" ht="21" x14ac:dyDescent="0.25">
      <c r="A236" s="59"/>
      <c r="B236" s="87" t="s">
        <v>127</v>
      </c>
      <c r="C236" s="64"/>
      <c r="D236" s="65"/>
      <c r="E236" s="69"/>
      <c r="F236" s="18"/>
    </row>
    <row r="237" spans="1:6" s="80" customFormat="1" ht="21" x14ac:dyDescent="0.25">
      <c r="A237" s="68"/>
      <c r="B237" s="60"/>
      <c r="C237" s="64"/>
      <c r="D237" s="65"/>
      <c r="E237" s="69"/>
      <c r="F237" s="18"/>
    </row>
    <row r="238" spans="1:6" s="80" customFormat="1" ht="21" x14ac:dyDescent="0.25">
      <c r="A238" s="68" t="s">
        <v>29</v>
      </c>
      <c r="B238" s="60" t="s">
        <v>128</v>
      </c>
      <c r="C238" s="64">
        <v>32</v>
      </c>
      <c r="D238" s="65" t="s">
        <v>36</v>
      </c>
      <c r="E238" s="69"/>
      <c r="F238" s="23">
        <f t="shared" ref="F238" si="27">E238*C238</f>
        <v>0</v>
      </c>
    </row>
    <row r="239" spans="1:6" s="80" customFormat="1" ht="21" x14ac:dyDescent="0.25">
      <c r="A239" s="68"/>
      <c r="B239" s="60"/>
      <c r="C239" s="64"/>
      <c r="D239" s="65"/>
      <c r="E239" s="69"/>
      <c r="F239" s="18"/>
    </row>
    <row r="240" spans="1:6" s="80" customFormat="1" ht="21" x14ac:dyDescent="0.25">
      <c r="A240" s="68" t="s">
        <v>30</v>
      </c>
      <c r="B240" s="60" t="s">
        <v>129</v>
      </c>
      <c r="C240" s="64">
        <v>4</v>
      </c>
      <c r="D240" s="65" t="s">
        <v>36</v>
      </c>
      <c r="E240" s="69"/>
      <c r="F240" s="23">
        <f t="shared" ref="F240" si="28">E240*C240</f>
        <v>0</v>
      </c>
    </row>
    <row r="241" spans="1:6" s="80" customFormat="1" ht="21" x14ac:dyDescent="0.25">
      <c r="A241" s="68"/>
      <c r="B241" s="60"/>
      <c r="C241" s="64"/>
      <c r="D241" s="65"/>
      <c r="E241" s="69"/>
      <c r="F241" s="18"/>
    </row>
    <row r="242" spans="1:6" s="80" customFormat="1" ht="21" x14ac:dyDescent="0.25">
      <c r="A242" s="68" t="s">
        <v>31</v>
      </c>
      <c r="B242" s="60" t="s">
        <v>132</v>
      </c>
      <c r="C242" s="64">
        <v>3</v>
      </c>
      <c r="D242" s="65" t="s">
        <v>36</v>
      </c>
      <c r="E242" s="69"/>
      <c r="F242" s="23">
        <f t="shared" ref="F242" si="29">E242*C242</f>
        <v>0</v>
      </c>
    </row>
    <row r="243" spans="1:6" s="80" customFormat="1" ht="21" x14ac:dyDescent="0.25">
      <c r="A243" s="68"/>
      <c r="B243" s="60"/>
      <c r="C243" s="64"/>
      <c r="D243" s="65"/>
      <c r="E243" s="69"/>
      <c r="F243" s="18"/>
    </row>
    <row r="244" spans="1:6" s="80" customFormat="1" ht="21" x14ac:dyDescent="0.25">
      <c r="A244" s="68" t="s">
        <v>32</v>
      </c>
      <c r="B244" s="60" t="s">
        <v>133</v>
      </c>
      <c r="C244" s="64">
        <v>2</v>
      </c>
      <c r="D244" s="65" t="s">
        <v>36</v>
      </c>
      <c r="E244" s="69"/>
      <c r="F244" s="23">
        <f t="shared" ref="F244" si="30">E244*C244</f>
        <v>0</v>
      </c>
    </row>
    <row r="245" spans="1:6" s="80" customFormat="1" ht="21" x14ac:dyDescent="0.25">
      <c r="A245" s="68"/>
      <c r="B245" s="60"/>
      <c r="C245" s="64"/>
      <c r="D245" s="65"/>
      <c r="E245" s="69"/>
      <c r="F245" s="18"/>
    </row>
    <row r="246" spans="1:6" s="80" customFormat="1" ht="21" x14ac:dyDescent="0.25">
      <c r="A246" s="68" t="s">
        <v>33</v>
      </c>
      <c r="B246" s="60" t="s">
        <v>130</v>
      </c>
      <c r="C246" s="64">
        <v>1</v>
      </c>
      <c r="D246" s="65" t="s">
        <v>36</v>
      </c>
      <c r="E246" s="69"/>
      <c r="F246" s="23">
        <f t="shared" ref="F246" si="31">E246*C246</f>
        <v>0</v>
      </c>
    </row>
    <row r="247" spans="1:6" s="80" customFormat="1" ht="21" x14ac:dyDescent="0.25">
      <c r="A247" s="68"/>
      <c r="B247" s="60"/>
      <c r="C247" s="64"/>
      <c r="D247" s="65"/>
      <c r="E247" s="69"/>
      <c r="F247" s="18"/>
    </row>
    <row r="248" spans="1:6" s="80" customFormat="1" ht="21" x14ac:dyDescent="0.25">
      <c r="A248" s="68" t="s">
        <v>34</v>
      </c>
      <c r="B248" s="60" t="s">
        <v>131</v>
      </c>
      <c r="C248" s="64">
        <v>1</v>
      </c>
      <c r="D248" s="65" t="s">
        <v>36</v>
      </c>
      <c r="E248" s="69"/>
      <c r="F248" s="23">
        <f t="shared" ref="F248" si="32">E248*C248</f>
        <v>0</v>
      </c>
    </row>
    <row r="249" spans="1:6" s="80" customFormat="1" ht="21" x14ac:dyDescent="0.25">
      <c r="A249" s="68"/>
      <c r="B249" s="60"/>
      <c r="C249" s="64"/>
      <c r="D249" s="65"/>
      <c r="E249" s="69"/>
      <c r="F249" s="18"/>
    </row>
    <row r="250" spans="1:6" s="80" customFormat="1" ht="21" x14ac:dyDescent="0.25">
      <c r="A250" s="59"/>
      <c r="B250" s="87" t="s">
        <v>134</v>
      </c>
      <c r="C250" s="64"/>
      <c r="D250" s="65"/>
      <c r="E250" s="69"/>
      <c r="F250" s="18"/>
    </row>
    <row r="251" spans="1:6" s="80" customFormat="1" ht="21" x14ac:dyDescent="0.25">
      <c r="A251" s="68"/>
      <c r="B251" s="60"/>
      <c r="C251" s="64"/>
      <c r="D251" s="65"/>
      <c r="E251" s="69"/>
      <c r="F251" s="18"/>
    </row>
    <row r="252" spans="1:6" s="80" customFormat="1" ht="21" x14ac:dyDescent="0.25">
      <c r="A252" s="68" t="s">
        <v>29</v>
      </c>
      <c r="B252" s="60" t="s">
        <v>131</v>
      </c>
      <c r="C252" s="64">
        <v>2</v>
      </c>
      <c r="D252" s="65" t="s">
        <v>36</v>
      </c>
      <c r="E252" s="69"/>
      <c r="F252" s="23">
        <f t="shared" ref="F252" si="33">E252*C252</f>
        <v>0</v>
      </c>
    </row>
    <row r="253" spans="1:6" s="80" customFormat="1" ht="21" x14ac:dyDescent="0.25">
      <c r="A253" s="68"/>
      <c r="B253" s="60"/>
      <c r="C253" s="64"/>
      <c r="D253" s="65"/>
      <c r="E253" s="69"/>
      <c r="F253" s="18"/>
    </row>
    <row r="254" spans="1:6" s="80" customFormat="1" ht="21" x14ac:dyDescent="0.25">
      <c r="A254" s="68"/>
      <c r="B254" s="60"/>
      <c r="C254" s="64"/>
      <c r="D254" s="65"/>
      <c r="E254" s="69"/>
      <c r="F254" s="18"/>
    </row>
    <row r="255" spans="1:6" s="80" customFormat="1" ht="21" x14ac:dyDescent="0.25">
      <c r="A255" s="68"/>
      <c r="B255" s="60"/>
      <c r="C255" s="64"/>
      <c r="D255" s="65"/>
      <c r="E255" s="69"/>
      <c r="F255" s="18"/>
    </row>
    <row r="256" spans="1:6" s="80" customFormat="1" ht="21" x14ac:dyDescent="0.25">
      <c r="A256" s="68"/>
      <c r="B256" s="60"/>
      <c r="C256" s="64"/>
      <c r="D256" s="65"/>
      <c r="E256" s="69"/>
      <c r="F256" s="18"/>
    </row>
    <row r="257" spans="1:6" s="80" customFormat="1" ht="21" x14ac:dyDescent="0.25">
      <c r="A257" s="68"/>
      <c r="B257" s="60"/>
      <c r="C257" s="64"/>
      <c r="D257" s="65"/>
      <c r="E257" s="69"/>
      <c r="F257" s="18"/>
    </row>
    <row r="258" spans="1:6" s="80" customFormat="1" ht="21" x14ac:dyDescent="0.25">
      <c r="A258" s="68"/>
      <c r="B258" s="60"/>
      <c r="C258" s="64"/>
      <c r="D258" s="65"/>
      <c r="E258" s="69"/>
      <c r="F258" s="18"/>
    </row>
    <row r="259" spans="1:6" s="80" customFormat="1" ht="21" x14ac:dyDescent="0.25">
      <c r="A259" s="68"/>
      <c r="B259" s="60"/>
      <c r="C259" s="64"/>
      <c r="D259" s="65"/>
      <c r="E259" s="69"/>
      <c r="F259" s="18"/>
    </row>
    <row r="260" spans="1:6" s="80" customFormat="1" ht="21.75" thickBot="1" x14ac:dyDescent="0.3">
      <c r="A260" s="68"/>
      <c r="B260" s="60"/>
      <c r="C260" s="64"/>
      <c r="D260" s="65"/>
      <c r="E260" s="69"/>
      <c r="F260" s="18"/>
    </row>
    <row r="261" spans="1:6" ht="20.100000000000001" customHeight="1" thickBot="1" x14ac:dyDescent="0.3">
      <c r="A261" s="110" t="s">
        <v>91</v>
      </c>
      <c r="B261" s="105"/>
      <c r="C261" s="105"/>
      <c r="D261" s="105"/>
      <c r="E261" s="111"/>
      <c r="F261" s="45">
        <f>SUM(F213:F260)</f>
        <v>0</v>
      </c>
    </row>
    <row r="262" spans="1:6" ht="20.100000000000001" customHeight="1" x14ac:dyDescent="0.25">
      <c r="A262" s="68"/>
      <c r="B262" s="90"/>
      <c r="C262" s="91"/>
      <c r="D262" s="92"/>
      <c r="E262" s="20"/>
      <c r="F262" s="22"/>
    </row>
    <row r="263" spans="1:6" ht="19.5" customHeight="1" x14ac:dyDescent="0.25">
      <c r="A263" s="68"/>
      <c r="B263" s="90"/>
      <c r="C263" s="91"/>
      <c r="D263" s="92"/>
      <c r="E263" s="20"/>
      <c r="F263" s="22"/>
    </row>
    <row r="264" spans="1:6" ht="20.100000000000001" customHeight="1" x14ac:dyDescent="0.25">
      <c r="A264" s="68"/>
      <c r="B264" s="93" t="str">
        <f>A99</f>
        <v>TOTAL - MECHANICAL PLUMBING WORKS, CARRIED TO  SUMMARY</v>
      </c>
      <c r="C264" s="91"/>
      <c r="D264" s="92"/>
      <c r="E264" s="20"/>
      <c r="F264" s="22">
        <f>F99+F49</f>
        <v>0</v>
      </c>
    </row>
    <row r="265" spans="1:6" ht="20.100000000000001" customHeight="1" x14ac:dyDescent="0.25">
      <c r="A265" s="68"/>
      <c r="B265" s="90"/>
      <c r="C265" s="91"/>
      <c r="D265" s="92"/>
      <c r="E265" s="20"/>
      <c r="F265" s="22"/>
    </row>
    <row r="266" spans="1:6" ht="19.5" customHeight="1" x14ac:dyDescent="0.25">
      <c r="A266" s="68"/>
      <c r="B266" s="90" t="str">
        <f>B153</f>
        <v>TOTAL - MECHANICAL FIRE WORKS, CARRIED TO  SUMMARY</v>
      </c>
      <c r="C266" s="91"/>
      <c r="D266" s="92"/>
      <c r="E266" s="20"/>
      <c r="F266" s="22">
        <f>F153</f>
        <v>0</v>
      </c>
    </row>
    <row r="267" spans="1:6" ht="20.100000000000001" customHeight="1" x14ac:dyDescent="0.25">
      <c r="A267" s="68"/>
      <c r="B267" s="90"/>
      <c r="C267" s="91"/>
      <c r="D267" s="92"/>
      <c r="E267" s="20"/>
      <c r="F267" s="22"/>
    </row>
    <row r="268" spans="1:6" ht="20.100000000000001" customHeight="1" x14ac:dyDescent="0.25">
      <c r="A268" s="94"/>
      <c r="B268" s="93" t="str">
        <f>A261</f>
        <v>TOTAL - MECHANICAL VAC WORKS, CARRIED TO  SUMMARY</v>
      </c>
      <c r="C268" s="95"/>
      <c r="D268" s="96"/>
      <c r="E268" s="20"/>
      <c r="F268" s="22">
        <f>F209+F261</f>
        <v>0</v>
      </c>
    </row>
    <row r="269" spans="1:6" ht="20.100000000000001" customHeight="1" x14ac:dyDescent="0.25">
      <c r="A269" s="68"/>
      <c r="B269" s="90"/>
      <c r="C269" s="91"/>
      <c r="D269" s="92"/>
      <c r="E269" s="20"/>
      <c r="F269" s="22"/>
    </row>
    <row r="270" spans="1:6" ht="20.100000000000001" customHeight="1" x14ac:dyDescent="0.25">
      <c r="A270" s="68"/>
      <c r="B270" s="90"/>
      <c r="C270" s="91"/>
      <c r="D270" s="92"/>
      <c r="E270" s="20"/>
      <c r="F270" s="22"/>
    </row>
    <row r="271" spans="1:6" ht="20.25" hidden="1" customHeight="1" x14ac:dyDescent="0.25"/>
    <row r="272" spans="1:6" ht="20.25" hidden="1" customHeight="1" thickBot="1" x14ac:dyDescent="0.3">
      <c r="A272" s="68"/>
      <c r="B272" s="97"/>
      <c r="C272" s="91"/>
      <c r="D272" s="92"/>
      <c r="E272" s="20"/>
      <c r="F272" s="22"/>
    </row>
    <row r="273" spans="1:6" ht="20.25" hidden="1" customHeight="1" x14ac:dyDescent="0.25">
      <c r="A273" s="68"/>
      <c r="B273" s="97"/>
      <c r="C273" s="14"/>
      <c r="D273" s="92"/>
      <c r="E273" s="20"/>
      <c r="F273" s="22"/>
    </row>
    <row r="274" spans="1:6" ht="20.25" hidden="1" customHeight="1" x14ac:dyDescent="0.25">
      <c r="A274" s="68"/>
      <c r="B274" s="97"/>
      <c r="C274" s="14"/>
      <c r="D274" s="92"/>
      <c r="E274" s="20"/>
      <c r="F274" s="22"/>
    </row>
    <row r="275" spans="1:6" ht="20.25" hidden="1" customHeight="1" x14ac:dyDescent="0.25">
      <c r="A275" s="68"/>
      <c r="B275" s="90" t="e">
        <f>#REF!</f>
        <v>#REF!</v>
      </c>
      <c r="C275" s="91"/>
      <c r="D275" s="92"/>
      <c r="E275" s="20"/>
      <c r="F275" s="22"/>
    </row>
    <row r="276" spans="1:6" ht="20.25" hidden="1" customHeight="1" x14ac:dyDescent="0.25">
      <c r="A276" s="68"/>
      <c r="B276" s="90"/>
      <c r="C276" s="14"/>
      <c r="D276" s="92"/>
      <c r="E276" s="20"/>
      <c r="F276" s="22"/>
    </row>
    <row r="277" spans="1:6" ht="20.25" hidden="1" customHeight="1" x14ac:dyDescent="0.25">
      <c r="A277" s="68"/>
      <c r="B277" s="90" t="str">
        <f>B153</f>
        <v>TOTAL - MECHANICAL FIRE WORKS, CARRIED TO  SUMMARY</v>
      </c>
      <c r="C277" s="91"/>
      <c r="D277" s="92"/>
      <c r="E277" s="20"/>
      <c r="F277" s="22"/>
    </row>
    <row r="278" spans="1:6" ht="20.25" hidden="1" customHeight="1" x14ac:dyDescent="0.25">
      <c r="A278" s="68"/>
      <c r="B278" s="90"/>
      <c r="C278" s="14"/>
      <c r="D278" s="92"/>
      <c r="E278" s="20"/>
      <c r="F278" s="22"/>
    </row>
    <row r="279" spans="1:6" ht="20.25" hidden="1" customHeight="1" x14ac:dyDescent="0.25">
      <c r="A279" s="68"/>
      <c r="B279" s="90" t="e">
        <f>#REF!</f>
        <v>#REF!</v>
      </c>
      <c r="C279" s="91"/>
      <c r="D279" s="92"/>
      <c r="E279" s="20"/>
      <c r="F279" s="22"/>
    </row>
    <row r="280" spans="1:6" ht="20.25" hidden="1" customHeight="1" x14ac:dyDescent="0.25">
      <c r="A280" s="68"/>
      <c r="B280" s="90"/>
      <c r="C280" s="14"/>
      <c r="D280" s="92"/>
      <c r="E280" s="20"/>
      <c r="F280" s="22"/>
    </row>
    <row r="281" spans="1:6" ht="20.25" hidden="1" customHeight="1" x14ac:dyDescent="0.25">
      <c r="A281" s="68"/>
      <c r="B281" s="90" t="e">
        <f>#REF!</f>
        <v>#REF!</v>
      </c>
      <c r="C281" s="91"/>
      <c r="D281" s="92"/>
      <c r="E281" s="20"/>
      <c r="F281" s="22"/>
    </row>
    <row r="282" spans="1:6" ht="20.100000000000001" customHeight="1" x14ac:dyDescent="0.25">
      <c r="A282" s="68"/>
      <c r="B282" s="90"/>
      <c r="C282" s="91"/>
      <c r="D282" s="92"/>
      <c r="E282" s="20"/>
      <c r="F282" s="22"/>
    </row>
    <row r="283" spans="1:6" ht="20.100000000000001" customHeight="1" x14ac:dyDescent="0.25">
      <c r="A283" s="68"/>
      <c r="B283" s="90"/>
      <c r="C283" s="91"/>
      <c r="D283" s="92"/>
      <c r="E283" s="20"/>
      <c r="F283" s="22"/>
    </row>
    <row r="284" spans="1:6" ht="20.100000000000001" customHeight="1" x14ac:dyDescent="0.25">
      <c r="A284" s="68"/>
      <c r="B284" s="90"/>
      <c r="C284" s="91"/>
      <c r="D284" s="92"/>
      <c r="E284" s="20"/>
      <c r="F284" s="22"/>
    </row>
    <row r="285" spans="1:6" ht="20.100000000000001" customHeight="1" x14ac:dyDescent="0.25">
      <c r="A285" s="68"/>
      <c r="B285" s="90"/>
      <c r="C285" s="91"/>
      <c r="D285" s="92"/>
      <c r="E285" s="20"/>
      <c r="F285" s="22"/>
    </row>
    <row r="286" spans="1:6" ht="20.100000000000001" customHeight="1" x14ac:dyDescent="0.25">
      <c r="A286" s="68"/>
      <c r="B286" s="90"/>
      <c r="C286" s="91"/>
      <c r="D286" s="92"/>
      <c r="E286" s="20"/>
      <c r="F286" s="22"/>
    </row>
    <row r="287" spans="1:6" ht="20.100000000000001" customHeight="1" x14ac:dyDescent="0.25">
      <c r="A287" s="68"/>
      <c r="B287" s="90"/>
      <c r="C287" s="91"/>
      <c r="D287" s="92"/>
      <c r="E287" s="20"/>
      <c r="F287" s="22"/>
    </row>
    <row r="288" spans="1:6" ht="20.100000000000001" customHeight="1" x14ac:dyDescent="0.25">
      <c r="A288" s="68"/>
      <c r="B288" s="90"/>
      <c r="C288" s="91"/>
      <c r="D288" s="92"/>
      <c r="E288" s="20"/>
      <c r="F288" s="22"/>
    </row>
    <row r="289" spans="1:6" ht="20.100000000000001" customHeight="1" x14ac:dyDescent="0.25">
      <c r="A289" s="68"/>
      <c r="B289" s="90"/>
      <c r="C289" s="91"/>
      <c r="D289" s="92"/>
      <c r="E289" s="20"/>
      <c r="F289" s="22"/>
    </row>
    <row r="290" spans="1:6" ht="20.100000000000001" customHeight="1" x14ac:dyDescent="0.25">
      <c r="A290" s="68"/>
      <c r="B290" s="90"/>
      <c r="C290" s="91"/>
      <c r="D290" s="92"/>
      <c r="E290" s="20"/>
      <c r="F290" s="22"/>
    </row>
    <row r="291" spans="1:6" ht="20.100000000000001" customHeight="1" x14ac:dyDescent="0.25">
      <c r="A291" s="68"/>
      <c r="B291" s="90"/>
      <c r="C291" s="91"/>
      <c r="D291" s="92"/>
      <c r="E291" s="20"/>
      <c r="F291" s="22"/>
    </row>
    <row r="292" spans="1:6" x14ac:dyDescent="0.25">
      <c r="A292" s="68"/>
      <c r="B292" s="90"/>
      <c r="C292" s="91"/>
      <c r="D292" s="92"/>
      <c r="E292" s="20"/>
      <c r="F292" s="22"/>
    </row>
    <row r="293" spans="1:6" x14ac:dyDescent="0.25">
      <c r="A293" s="68"/>
      <c r="B293" s="90"/>
      <c r="C293" s="91"/>
      <c r="D293" s="92"/>
      <c r="E293" s="20"/>
      <c r="F293" s="22"/>
    </row>
    <row r="294" spans="1:6" x14ac:dyDescent="0.25">
      <c r="A294" s="68"/>
      <c r="B294" s="90"/>
      <c r="C294" s="91"/>
      <c r="D294" s="92"/>
      <c r="E294" s="20"/>
      <c r="F294" s="22"/>
    </row>
    <row r="295" spans="1:6" x14ac:dyDescent="0.25">
      <c r="A295" s="68"/>
      <c r="B295" s="90"/>
      <c r="C295" s="91"/>
      <c r="D295" s="92"/>
      <c r="E295" s="20"/>
      <c r="F295" s="22"/>
    </row>
    <row r="296" spans="1:6" x14ac:dyDescent="0.25">
      <c r="A296" s="68"/>
      <c r="B296" s="90"/>
      <c r="C296" s="91"/>
      <c r="D296" s="92"/>
      <c r="E296" s="20"/>
      <c r="F296" s="22"/>
    </row>
    <row r="297" spans="1:6" x14ac:dyDescent="0.25">
      <c r="A297" s="68"/>
      <c r="B297" s="90"/>
      <c r="C297" s="91"/>
      <c r="D297" s="92"/>
      <c r="E297" s="20"/>
      <c r="F297" s="22"/>
    </row>
    <row r="298" spans="1:6" x14ac:dyDescent="0.25">
      <c r="A298" s="68"/>
      <c r="B298" s="90"/>
      <c r="C298" s="91"/>
      <c r="D298" s="92"/>
      <c r="E298" s="20"/>
      <c r="F298" s="22"/>
    </row>
    <row r="299" spans="1:6" x14ac:dyDescent="0.25">
      <c r="A299" s="68"/>
      <c r="B299" s="90"/>
      <c r="C299" s="91"/>
      <c r="D299" s="92"/>
      <c r="E299" s="20"/>
      <c r="F299" s="22"/>
    </row>
    <row r="300" spans="1:6" x14ac:dyDescent="0.25">
      <c r="A300" s="68"/>
      <c r="B300" s="90"/>
      <c r="C300" s="91"/>
      <c r="D300" s="92"/>
      <c r="E300" s="20"/>
      <c r="F300" s="22"/>
    </row>
    <row r="301" spans="1:6" x14ac:dyDescent="0.25">
      <c r="A301" s="68"/>
      <c r="B301" s="90"/>
      <c r="C301" s="91"/>
      <c r="D301" s="92"/>
      <c r="E301" s="20"/>
      <c r="F301" s="22"/>
    </row>
    <row r="302" spans="1:6" x14ac:dyDescent="0.25">
      <c r="A302" s="68"/>
      <c r="B302" s="90"/>
      <c r="C302" s="91"/>
      <c r="D302" s="92"/>
      <c r="E302" s="20"/>
      <c r="F302" s="22"/>
    </row>
    <row r="303" spans="1:6" x14ac:dyDescent="0.25">
      <c r="A303" s="68"/>
      <c r="B303" s="90"/>
      <c r="C303" s="91"/>
      <c r="D303" s="92"/>
      <c r="E303" s="20"/>
      <c r="F303" s="22"/>
    </row>
    <row r="304" spans="1:6" x14ac:dyDescent="0.25">
      <c r="A304" s="68"/>
      <c r="B304" s="90"/>
      <c r="C304" s="91"/>
      <c r="D304" s="92"/>
      <c r="E304" s="20"/>
      <c r="F304" s="22"/>
    </row>
    <row r="305" spans="1:6" x14ac:dyDescent="0.25">
      <c r="A305" s="68"/>
      <c r="B305" s="90"/>
      <c r="C305" s="91"/>
      <c r="D305" s="92"/>
      <c r="E305" s="20"/>
      <c r="F305" s="22"/>
    </row>
    <row r="306" spans="1:6" x14ac:dyDescent="0.25">
      <c r="A306" s="68"/>
      <c r="B306" s="90"/>
      <c r="C306" s="91"/>
      <c r="D306" s="92"/>
      <c r="E306" s="20"/>
      <c r="F306" s="22"/>
    </row>
    <row r="307" spans="1:6" x14ac:dyDescent="0.25">
      <c r="A307" s="68"/>
      <c r="B307" s="90"/>
      <c r="C307" s="91"/>
      <c r="D307" s="92"/>
      <c r="E307" s="20"/>
      <c r="F307" s="22"/>
    </row>
    <row r="308" spans="1:6" x14ac:dyDescent="0.25">
      <c r="A308" s="68"/>
      <c r="B308" s="90"/>
      <c r="C308" s="91"/>
      <c r="D308" s="92"/>
      <c r="E308" s="20"/>
      <c r="F308" s="22"/>
    </row>
    <row r="309" spans="1:6" x14ac:dyDescent="0.25">
      <c r="A309" s="68"/>
      <c r="B309" s="90"/>
      <c r="C309" s="91"/>
      <c r="D309" s="92"/>
      <c r="E309" s="20"/>
      <c r="F309" s="22"/>
    </row>
    <row r="310" spans="1:6" x14ac:dyDescent="0.25">
      <c r="A310" s="68"/>
      <c r="B310" s="90"/>
      <c r="C310" s="91"/>
      <c r="D310" s="92"/>
      <c r="E310" s="20"/>
      <c r="F310" s="22"/>
    </row>
    <row r="311" spans="1:6" x14ac:dyDescent="0.25">
      <c r="A311" s="68"/>
      <c r="B311" s="90"/>
      <c r="C311" s="91"/>
      <c r="D311" s="92"/>
      <c r="E311" s="20"/>
      <c r="F311" s="22"/>
    </row>
    <row r="312" spans="1:6" x14ac:dyDescent="0.25">
      <c r="A312" s="68"/>
      <c r="B312" s="90"/>
      <c r="C312" s="91"/>
      <c r="D312" s="92"/>
      <c r="E312" s="20"/>
      <c r="F312" s="22"/>
    </row>
    <row r="313" spans="1:6" x14ac:dyDescent="0.25">
      <c r="A313" s="68"/>
      <c r="B313" s="90"/>
      <c r="C313" s="91"/>
      <c r="D313" s="92"/>
      <c r="E313" s="20"/>
      <c r="F313" s="22"/>
    </row>
    <row r="314" spans="1:6" x14ac:dyDescent="0.25">
      <c r="A314" s="68"/>
      <c r="B314" s="90"/>
      <c r="C314" s="91"/>
      <c r="D314" s="92"/>
      <c r="E314" s="20"/>
      <c r="F314" s="22"/>
    </row>
    <row r="315" spans="1:6" x14ac:dyDescent="0.25">
      <c r="A315" s="68"/>
      <c r="B315" s="90"/>
      <c r="C315" s="91"/>
      <c r="D315" s="92"/>
      <c r="E315" s="20"/>
      <c r="F315" s="22"/>
    </row>
    <row r="316" spans="1:6" x14ac:dyDescent="0.25">
      <c r="A316" s="68"/>
      <c r="B316" s="90"/>
      <c r="C316" s="91"/>
      <c r="D316" s="92"/>
      <c r="E316" s="20"/>
      <c r="F316" s="22"/>
    </row>
    <row r="317" spans="1:6" x14ac:dyDescent="0.25">
      <c r="A317" s="68"/>
      <c r="B317" s="90"/>
      <c r="C317" s="91"/>
      <c r="D317" s="92"/>
      <c r="E317" s="20"/>
      <c r="F317" s="22"/>
    </row>
    <row r="318" spans="1:6" x14ac:dyDescent="0.25">
      <c r="A318" s="68"/>
      <c r="B318" s="90"/>
      <c r="C318" s="91"/>
      <c r="D318" s="92"/>
      <c r="E318" s="20"/>
      <c r="F318" s="22"/>
    </row>
    <row r="319" spans="1:6" x14ac:dyDescent="0.25">
      <c r="A319" s="68"/>
      <c r="B319" s="90"/>
      <c r="C319" s="91"/>
      <c r="D319" s="92"/>
      <c r="E319" s="20"/>
      <c r="F319" s="22"/>
    </row>
    <row r="320" spans="1:6" x14ac:dyDescent="0.25">
      <c r="A320" s="68"/>
      <c r="B320" s="90"/>
      <c r="C320" s="91"/>
      <c r="D320" s="92"/>
      <c r="E320" s="20"/>
      <c r="F320" s="22"/>
    </row>
    <row r="321" spans="1:6" x14ac:dyDescent="0.25">
      <c r="A321" s="68"/>
      <c r="B321" s="90"/>
      <c r="C321" s="91"/>
      <c r="D321" s="92"/>
      <c r="E321" s="20"/>
      <c r="F321" s="22"/>
    </row>
    <row r="322" spans="1:6" x14ac:dyDescent="0.25">
      <c r="A322" s="68"/>
      <c r="B322" s="90"/>
      <c r="C322" s="91"/>
      <c r="D322" s="92"/>
      <c r="E322" s="20"/>
      <c r="F322" s="22"/>
    </row>
    <row r="323" spans="1:6" x14ac:dyDescent="0.25">
      <c r="A323" s="68"/>
      <c r="B323" s="90"/>
      <c r="C323" s="91"/>
      <c r="D323" s="92"/>
      <c r="E323" s="20"/>
      <c r="F323" s="22"/>
    </row>
    <row r="324" spans="1:6" x14ac:dyDescent="0.25">
      <c r="A324" s="68"/>
      <c r="B324" s="90"/>
      <c r="C324" s="91"/>
      <c r="D324" s="92"/>
      <c r="E324" s="20"/>
      <c r="F324" s="22"/>
    </row>
    <row r="325" spans="1:6" x14ac:dyDescent="0.25">
      <c r="A325" s="68"/>
      <c r="B325" s="90"/>
      <c r="C325" s="91"/>
      <c r="D325" s="92"/>
      <c r="E325" s="20"/>
      <c r="F325" s="22"/>
    </row>
    <row r="326" spans="1:6" x14ac:dyDescent="0.25">
      <c r="A326" s="68"/>
      <c r="B326" s="90"/>
      <c r="C326" s="91"/>
      <c r="D326" s="92"/>
      <c r="E326" s="20"/>
      <c r="F326" s="22"/>
    </row>
    <row r="327" spans="1:6" x14ac:dyDescent="0.25">
      <c r="A327" s="68"/>
      <c r="B327" s="90"/>
      <c r="C327" s="91"/>
      <c r="D327" s="92"/>
      <c r="E327" s="20"/>
      <c r="F327" s="22"/>
    </row>
    <row r="328" spans="1:6" x14ac:dyDescent="0.25">
      <c r="A328" s="68"/>
      <c r="B328" s="90"/>
      <c r="C328" s="91"/>
      <c r="D328" s="92"/>
      <c r="E328" s="20"/>
      <c r="F328" s="22"/>
    </row>
    <row r="329" spans="1:6" x14ac:dyDescent="0.25">
      <c r="A329" s="68"/>
      <c r="B329" s="90"/>
      <c r="C329" s="91"/>
      <c r="D329" s="92"/>
      <c r="E329" s="20"/>
      <c r="F329" s="22"/>
    </row>
    <row r="330" spans="1:6" x14ac:dyDescent="0.25">
      <c r="A330" s="68"/>
      <c r="B330" s="90"/>
      <c r="C330" s="91"/>
      <c r="D330" s="92"/>
      <c r="E330" s="20"/>
      <c r="F330" s="22"/>
    </row>
    <row r="331" spans="1:6" x14ac:dyDescent="0.25">
      <c r="A331" s="68"/>
      <c r="B331" s="90"/>
      <c r="C331" s="91"/>
      <c r="D331" s="92"/>
      <c r="E331" s="20"/>
      <c r="F331" s="22"/>
    </row>
    <row r="332" spans="1:6" x14ac:dyDescent="0.25">
      <c r="A332" s="68"/>
      <c r="B332" s="90"/>
      <c r="C332" s="91"/>
      <c r="D332" s="92"/>
      <c r="E332" s="20"/>
      <c r="F332" s="22"/>
    </row>
    <row r="333" spans="1:6" ht="21" thickBot="1" x14ac:dyDescent="0.3">
      <c r="A333" s="68"/>
      <c r="B333" s="90"/>
      <c r="C333" s="91"/>
      <c r="D333" s="92"/>
      <c r="E333" s="20"/>
      <c r="F333" s="22"/>
    </row>
    <row r="334" spans="1:6" ht="21" thickBot="1" x14ac:dyDescent="0.3">
      <c r="A334" s="72"/>
      <c r="B334" s="105" t="s">
        <v>79</v>
      </c>
      <c r="C334" s="105"/>
      <c r="D334" s="105"/>
      <c r="E334" s="106"/>
      <c r="F334" s="44">
        <f>SUM(F262:F333)</f>
        <v>0</v>
      </c>
    </row>
  </sheetData>
  <mergeCells count="10">
    <mergeCell ref="B334:E334"/>
    <mergeCell ref="A101:F101"/>
    <mergeCell ref="A154:F154"/>
    <mergeCell ref="A261:E261"/>
    <mergeCell ref="A1:F1"/>
    <mergeCell ref="A3:F3"/>
    <mergeCell ref="B153:E153"/>
    <mergeCell ref="A99:E99"/>
    <mergeCell ref="A49:E49"/>
    <mergeCell ref="B209:E209"/>
  </mergeCells>
  <phoneticPr fontId="28" type="noConversion"/>
  <printOptions horizontalCentered="1"/>
  <pageMargins left="0.25" right="0.25" top="0.75" bottom="0.75" header="0.3" footer="0.3"/>
  <pageSetup paperSize="9" scale="57" fitToHeight="0" orientation="portrait" r:id="rId1"/>
  <headerFooter scaleWithDoc="0">
    <oddHeader>&amp;LKMC - GHAZIR&amp;RBILL OF QUANTITIES</oddHeader>
    <oddFooter xml:space="preserve">&amp;LMECHANICAL BOQ&amp;RMARCH 2026
Page &amp;P-3 / &amp;N-3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PREAMBLES</vt:lpstr>
      <vt:lpstr>MECH BOQ</vt:lpstr>
      <vt:lpstr>Cover!Print_Area</vt:lpstr>
      <vt:lpstr>'MECH BOQ'!Print_Area</vt:lpstr>
      <vt:lpstr>PREAMBLES!Print_Area</vt:lpstr>
      <vt:lpstr>'MECH BOQ'!Print_Titles</vt:lpstr>
      <vt:lpstr>PREAMBLES!Print_Titles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2026-03-23T11:41:47Z</dcterms:modified>
</cp:coreProperties>
</file>